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gemstonelegalcouk-my.sharepoint.com/personal/paul_mccluskey_gemstonelegal_co_uk/Documents/Desktop/"/>
    </mc:Choice>
  </mc:AlternateContent>
  <xr:revisionPtr revIDLastSave="308" documentId="13_ncr:1_{24A50181-951A-4D38-9FF8-FF7605530782}" xr6:coauthVersionLast="47" xr6:coauthVersionMax="47" xr10:uidLastSave="{4389DEAF-96B2-4BBF-8C82-2C9D30438210}"/>
  <bookViews>
    <workbookView xWindow="44880" yWindow="7320" windowWidth="29040" windowHeight="15720" xr2:uid="{00000000-000D-0000-FFFF-FFFF00000000}"/>
  </bookViews>
  <sheets>
    <sheet name="Introduction" sheetId="7" r:id="rId1"/>
    <sheet name="Questions" sheetId="6" r:id="rId2"/>
    <sheet name="Results" sheetId="3" r:id="rId3"/>
  </sheets>
  <definedNames>
    <definedName name="data">#REF!,#REF!,#REF!,#REF!,#REF!,#REF!,#REF!,#REF!,#REF!,#REF!,#REF!,#REF!,#REF!,#REF!,#REF!,#REF!,#REF!,#REF!,#REF!,#REF!,#REF!,#REF!,#REF!,#REF!,#REF!,#REF!,#REF!,#REF!,#REF!,#REF!,#REF!,#REF!,#REF!,#REF!,#REF!,#REF!,#REF!,#REF!,#REF!</definedName>
    <definedName name="_xlnm.Print_Area" localSheetId="0">Introduction!$B$1:$D$25</definedName>
    <definedName name="_xlnm.Print_Area" localSheetId="1">Questions!$B$1:$K$59</definedName>
    <definedName name="_xlnm.Print_Area" localSheetId="2">Results!$B$1:$I$75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3" l="1"/>
  <c r="F6" i="3" l="1"/>
  <c r="J35" i="6"/>
  <c r="C6" i="3"/>
  <c r="C69" i="3" s="1"/>
  <c r="C5" i="3"/>
  <c r="F7" i="3"/>
  <c r="F8" i="3" l="1"/>
  <c r="I6" i="3"/>
  <c r="I5" i="3"/>
  <c r="I4" i="3"/>
  <c r="F5" i="3"/>
  <c r="F4" i="3"/>
  <c r="J25" i="6"/>
  <c r="J39" i="6" l="1"/>
  <c r="F9" i="3" s="1"/>
  <c r="C21" i="3" l="1"/>
  <c r="C61" i="3"/>
  <c r="C49" i="3"/>
  <c r="C17" i="3"/>
  <c r="C65" i="3"/>
  <c r="C25" i="3"/>
  <c r="C45" i="3"/>
  <c r="C53" i="3"/>
  <c r="C41" i="3" l="1"/>
  <c r="C29" i="3"/>
  <c r="C33" i="3"/>
  <c r="C57" i="3"/>
  <c r="C37" i="3"/>
  <c r="C1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McCluskey</author>
  </authors>
  <commentList>
    <comment ref="K3" authorId="0" shapeId="0" xr:uid="{7B0E118D-2D54-4578-A9EB-D4F465503878}">
      <text>
        <r>
          <rPr>
            <b/>
            <sz val="20"/>
            <color indexed="81"/>
            <rFont val="Tahoma"/>
            <family val="2"/>
          </rPr>
          <t>Guidance</t>
        </r>
        <r>
          <rPr>
            <b/>
            <sz val="9"/>
            <color indexed="81"/>
            <rFont val="Tahoma"/>
            <family val="2"/>
          </rPr>
          <t xml:space="preserve">
</t>
        </r>
        <r>
          <rPr>
            <sz val="16"/>
            <color indexed="81"/>
            <rFont val="Tahoma"/>
            <family val="2"/>
          </rPr>
          <t>Notes are intended to offer some guidance when completing the questions.</t>
        </r>
        <r>
          <rPr>
            <sz val="9"/>
            <color indexed="81"/>
            <rFont val="Tahoma"/>
            <family val="2"/>
          </rPr>
          <t xml:space="preserve">
</t>
        </r>
        <r>
          <rPr>
            <sz val="16"/>
            <color indexed="81"/>
            <rFont val="Tahoma"/>
            <family val="2"/>
          </rPr>
          <t>Please see the boxes below for more informations</t>
        </r>
      </text>
    </comment>
    <comment ref="K39" authorId="0" shapeId="0" xr:uid="{CB65582D-5B4D-4EB1-A68A-67CB98B67562}">
      <text>
        <r>
          <rPr>
            <b/>
            <sz val="20"/>
            <color indexed="81"/>
            <rFont val="Tahoma"/>
            <family val="2"/>
          </rPr>
          <t>Guidance Note</t>
        </r>
        <r>
          <rPr>
            <sz val="9"/>
            <color indexed="81"/>
            <rFont val="Tahoma"/>
            <family val="2"/>
          </rPr>
          <t xml:space="preserve">
</t>
        </r>
        <r>
          <rPr>
            <sz val="14"/>
            <color indexed="81"/>
            <rFont val="Tahoma"/>
            <family val="2"/>
          </rPr>
          <t>Please ensure that fixed share / salaried partners are excluded from this, as their costs should be included at box 3.5</t>
        </r>
      </text>
    </comment>
    <comment ref="K54" authorId="0" shapeId="0" xr:uid="{88F6C3AF-E3CD-4782-B87E-BF9A96346762}">
      <text>
        <r>
          <rPr>
            <b/>
            <sz val="20"/>
            <color indexed="81"/>
            <rFont val="Tahoma"/>
            <family val="2"/>
          </rPr>
          <t>Guidance Note</t>
        </r>
        <r>
          <rPr>
            <sz val="9"/>
            <color indexed="81"/>
            <rFont val="Tahoma"/>
            <family val="2"/>
          </rPr>
          <t xml:space="preserve">
</t>
        </r>
        <r>
          <rPr>
            <sz val="14"/>
            <color indexed="81"/>
            <rFont val="Tahoma"/>
            <family val="2"/>
          </rPr>
          <t>Please do not include salaried or fixed share partners / members drawings here.</t>
        </r>
      </text>
    </comment>
    <comment ref="K56" authorId="0" shapeId="0" xr:uid="{6EA78C05-EE8F-4594-8F9C-F38A5A00722F}">
      <text>
        <r>
          <rPr>
            <b/>
            <sz val="20"/>
            <color indexed="81"/>
            <rFont val="Tahoma"/>
            <family val="2"/>
          </rPr>
          <t>Guidance Note</t>
        </r>
        <r>
          <rPr>
            <sz val="9"/>
            <color indexed="81"/>
            <rFont val="Tahoma"/>
            <family val="2"/>
          </rPr>
          <t xml:space="preserve">
</t>
        </r>
        <r>
          <rPr>
            <sz val="14"/>
            <color indexed="81"/>
            <rFont val="Tahoma"/>
            <family val="2"/>
          </rPr>
          <t>Please do not include balances for salaried or fixed share partners / members.  If the firm trades as a limited company, please enter the company's retained profit figure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 McCluskey</author>
  </authors>
  <commentList>
    <comment ref="B13" authorId="0" shapeId="0" xr:uid="{CC06AE49-5286-4595-9E7B-90DC85BFFC57}">
      <text>
        <r>
          <rPr>
            <b/>
            <sz val="9"/>
            <color indexed="81"/>
            <rFont val="Tahoma"/>
            <family val="2"/>
          </rPr>
          <t xml:space="preserve"> Change in fee income compared to previous year’s fee income (%)</t>
        </r>
        <r>
          <rPr>
            <sz val="9"/>
            <color indexed="81"/>
            <rFont val="Tahoma"/>
            <family val="2"/>
          </rPr>
          <t xml:space="preserve">
</t>
        </r>
      </text>
    </comment>
    <comment ref="B17" authorId="0" shapeId="0" xr:uid="{07393D8D-8865-4CCC-AAC1-B065A65EE339}">
      <text>
        <r>
          <rPr>
            <b/>
            <sz val="9"/>
            <color indexed="81"/>
            <rFont val="Tahoma"/>
            <family val="2"/>
          </rPr>
          <t xml:space="preserve"> Number of fee earners per equity partner
</t>
        </r>
        <r>
          <rPr>
            <sz val="9"/>
            <color indexed="81"/>
            <rFont val="Tahoma"/>
            <family val="2"/>
          </rPr>
          <t xml:space="preserve">
Fee earner gearing (the ratio of fee earners to equity partners) is a key 
indicator, not only as an absolute measure, but also as a trend over time.
In improving economic conditions, the ratio of fee earners to equity 
partners tends to increase as firms grow, with the opposite happening in 
times of recession. </t>
        </r>
      </text>
    </comment>
    <comment ref="B21" authorId="0" shapeId="0" xr:uid="{AF32F0A5-8117-4EEE-8E5B-DD062C113CBC}">
      <text>
        <r>
          <rPr>
            <b/>
            <sz val="9"/>
            <color indexed="81"/>
            <rFont val="Tahoma"/>
            <family val="2"/>
          </rPr>
          <t xml:space="preserve"> Fee income per equity partner (£’000)</t>
        </r>
        <r>
          <rPr>
            <sz val="9"/>
            <color indexed="81"/>
            <rFont val="Tahoma"/>
            <family val="2"/>
          </rPr>
          <t xml:space="preserve">
</t>
        </r>
      </text>
    </comment>
    <comment ref="B25" authorId="0" shapeId="0" xr:uid="{75C3EBE0-B30B-45DA-BA14-4496DA90AE3C}">
      <text>
        <r>
          <rPr>
            <b/>
            <sz val="9"/>
            <color indexed="81"/>
            <rFont val="Tahoma"/>
            <family val="2"/>
          </rPr>
          <t>Fee income per fee earner (£’000)</t>
        </r>
        <r>
          <rPr>
            <sz val="9"/>
            <color indexed="81"/>
            <rFont val="Tahoma"/>
            <family val="2"/>
          </rPr>
          <t xml:space="preserve">
Fees per fee earner is a recurring issue for all firms to focus on, and alongside this there 
needs to be close monitoring of productivity and recovery rates as discussed previously.</t>
        </r>
      </text>
    </comment>
    <comment ref="B29" authorId="0" shapeId="0" xr:uid="{1414EAE6-44DD-4D10-9174-45439936BE25}">
      <text>
        <r>
          <rPr>
            <b/>
            <sz val="9"/>
            <color indexed="81"/>
            <rFont val="Tahoma"/>
            <family val="2"/>
          </rPr>
          <t xml:space="preserve"> Expenditure on employed fee earners as a percentage of fee income (%)</t>
        </r>
        <r>
          <rPr>
            <sz val="9"/>
            <color indexed="81"/>
            <rFont val="Tahoma"/>
            <family val="2"/>
          </rPr>
          <t xml:space="preserve">
</t>
        </r>
      </text>
    </comment>
    <comment ref="B33" authorId="0" shapeId="0" xr:uid="{87CFCB8C-37B1-4014-8198-521EC5C9FFCE}">
      <text>
        <r>
          <rPr>
            <b/>
            <sz val="9"/>
            <color indexed="81"/>
            <rFont val="Tahoma"/>
            <family val="2"/>
          </rPr>
          <t xml:space="preserve">Expenditure on support staff as a percentage of fee income (%)
</t>
        </r>
        <r>
          <rPr>
            <sz val="9"/>
            <color indexed="81"/>
            <rFont val="Tahoma"/>
            <family val="2"/>
          </rPr>
          <t xml:space="preserve">
</t>
        </r>
      </text>
    </comment>
    <comment ref="B37" authorId="0" shapeId="0" xr:uid="{7DFC3D7C-CACF-408F-BE6C-A7B589BAC2C2}">
      <text>
        <r>
          <rPr>
            <b/>
            <sz val="9"/>
            <color indexed="81"/>
            <rFont val="Tahoma"/>
            <family val="2"/>
          </rPr>
          <t>Non-salary overheads as a percentage of fee income (%)</t>
        </r>
        <r>
          <rPr>
            <sz val="9"/>
            <color indexed="81"/>
            <rFont val="Tahoma"/>
            <family val="2"/>
          </rPr>
          <t xml:space="preserve">
</t>
        </r>
      </text>
    </comment>
    <comment ref="B41" authorId="0" shapeId="0" xr:uid="{3367EFCE-C88F-4CB3-B8EF-B9F77880A3A1}">
      <text>
        <r>
          <rPr>
            <b/>
            <sz val="9"/>
            <color indexed="81"/>
            <rFont val="Tahoma"/>
            <family val="2"/>
          </rPr>
          <t>Profit as a percentage of total income (%)</t>
        </r>
        <r>
          <rPr>
            <sz val="9"/>
            <color indexed="81"/>
            <rFont val="Tahoma"/>
            <family val="2"/>
          </rPr>
          <t xml:space="preserve">
</t>
        </r>
      </text>
    </comment>
    <comment ref="B45" authorId="0" shapeId="0" xr:uid="{D4DE1CB3-A07A-4C34-A32F-4907C920F5CF}">
      <text>
        <r>
          <rPr>
            <b/>
            <sz val="9"/>
            <color indexed="81"/>
            <rFont val="Tahoma"/>
            <family val="2"/>
          </rPr>
          <t xml:space="preserve"> Profit per equity partner (£’000)</t>
        </r>
        <r>
          <rPr>
            <sz val="9"/>
            <color indexed="81"/>
            <rFont val="Tahoma"/>
            <family val="2"/>
          </rPr>
          <t xml:space="preserve">
</t>
        </r>
      </text>
    </comment>
    <comment ref="B49" authorId="0" shapeId="0" xr:uid="{E6BC09BE-ABD5-43D9-A115-01C01192265A}">
      <text>
        <r>
          <rPr>
            <b/>
            <sz val="9"/>
            <color indexed="81"/>
            <rFont val="Tahoma"/>
            <family val="2"/>
          </rPr>
          <t xml:space="preserve"> Profit per fee earner (£’000) </t>
        </r>
        <r>
          <rPr>
            <sz val="9"/>
            <color indexed="81"/>
            <rFont val="Tahoma"/>
            <family val="2"/>
          </rPr>
          <t xml:space="preserve">
</t>
        </r>
      </text>
    </comment>
    <comment ref="B57" authorId="0" shapeId="0" xr:uid="{0395EC02-5E79-4FC5-9045-B85825EDD993}">
      <text>
        <r>
          <rPr>
            <b/>
            <sz val="9"/>
            <color indexed="81"/>
            <rFont val="Tahoma"/>
            <family val="2"/>
          </rPr>
          <t>WIP days:</t>
        </r>
        <r>
          <rPr>
            <sz val="9"/>
            <color indexed="81"/>
            <rFont val="Tahoma"/>
            <family val="2"/>
          </rPr>
          <t xml:space="preserve">
 While firms tend to focus on credit control as the primary tool to manage lock up, good financial hygiene starts at an earlier stage than chasing debts, and the best performing firms have robust polices that ensure that all time is captured properly, in a timely manner, and that time is billed as soon as the work is complete (and the client is still happy), 
rather than waiting until the month or quarter end.</t>
        </r>
      </text>
    </comment>
    <comment ref="B61" authorId="0" shapeId="0" xr:uid="{9EACCD73-95B4-44D1-81C1-73AF49E42C14}">
      <text>
        <r>
          <rPr>
            <b/>
            <sz val="9"/>
            <color indexed="81"/>
            <rFont val="Tahoma"/>
            <family val="2"/>
          </rPr>
          <t>Total lock up (days)</t>
        </r>
        <r>
          <rPr>
            <sz val="9"/>
            <color indexed="81"/>
            <rFont val="Tahoma"/>
            <family val="2"/>
          </rPr>
          <t xml:space="preserve">
As a matter of good financial hygiene, firms need to ensure that they continue to focus on reducing lock up where at all possible, as high lock up can not only lead to adverse cash flow issues but often also leads to increased bad debt exposure too.</t>
        </r>
      </text>
    </comment>
    <comment ref="B65" authorId="0" shapeId="0" xr:uid="{47983DF8-68DD-4FEE-B718-145C06B8CF68}">
      <text>
        <r>
          <rPr>
            <b/>
            <sz val="9"/>
            <color indexed="81"/>
            <rFont val="Tahoma"/>
            <charset val="1"/>
          </rPr>
          <t>Partners’ account balances per equity partner (£’000</t>
        </r>
        <r>
          <rPr>
            <sz val="9"/>
            <color indexed="81"/>
            <rFont val="Tahoma"/>
            <charset val="1"/>
          </rPr>
          <t xml:space="preserve">
Equity partner capital in a partnership or LLP is the total combination of capital account, current account, and tax reserves.
In a limited company, capital comprises share capital, retained profits and directors’ loan accounts.</t>
        </r>
      </text>
    </comment>
    <comment ref="B69" authorId="0" shapeId="0" xr:uid="{4D6EBEC8-F788-4707-A50E-0E47433A8F94}">
      <text>
        <r>
          <rPr>
            <b/>
            <sz val="9"/>
            <color indexed="81"/>
            <rFont val="Tahoma"/>
            <family val="2"/>
          </rPr>
          <t>Bank borrowings as a percentage of fee income (%)</t>
        </r>
        <r>
          <rPr>
            <sz val="9"/>
            <color indexed="81"/>
            <rFont val="Tahoma"/>
            <charset val="1"/>
          </rPr>
          <t xml:space="preserve">
Banks have continued to lend to any business that represents a ‘safe bet’, and law firms are no exception. 
There remains a reluctance to lend to firms specialising in areas where very high levels of WIP and disbursements often result in a corresponding high level of external working capital funding requirement over a protracted period.</t>
        </r>
      </text>
    </comment>
  </commentList>
</comments>
</file>

<file path=xl/sharedStrings.xml><?xml version="1.0" encoding="utf-8"?>
<sst xmlns="http://schemas.openxmlformats.org/spreadsheetml/2006/main" count="181" uniqueCount="134">
  <si>
    <t>Fee Income</t>
  </si>
  <si>
    <t>Debtors</t>
  </si>
  <si>
    <t>WIP</t>
  </si>
  <si>
    <t>WIP days</t>
  </si>
  <si>
    <t>Debtor days</t>
  </si>
  <si>
    <t>Lower quartile</t>
  </si>
  <si>
    <t>Median</t>
  </si>
  <si>
    <t>Upper Quartile</t>
  </si>
  <si>
    <t># equity partners</t>
  </si>
  <si>
    <t>profit</t>
  </si>
  <si>
    <t>Fee income PY</t>
  </si>
  <si>
    <t>Total lock up days</t>
  </si>
  <si>
    <t>Ptr Accts</t>
  </si>
  <si>
    <t>non-salary o/h</t>
  </si>
  <si>
    <t>Firm name</t>
  </si>
  <si>
    <t>Fee Earner Costs</t>
  </si>
  <si>
    <t>Support Staff Costs</t>
  </si>
  <si>
    <t>Support staff Costs</t>
  </si>
  <si>
    <t>Fee Earner Salaries</t>
  </si>
  <si>
    <t>£2m-£5m</t>
  </si>
  <si>
    <t>£5m-£10m</t>
  </si>
  <si>
    <t>£10m +</t>
  </si>
  <si>
    <t># fee earners (ex EPs)</t>
  </si>
  <si>
    <t>5.2</t>
  </si>
  <si>
    <t>5.1</t>
  </si>
  <si>
    <t>3.11</t>
  </si>
  <si>
    <t>3.10</t>
  </si>
  <si>
    <t>Q1</t>
  </si>
  <si>
    <t xml:space="preserve">Latest year end, i.e. year that details are provided for </t>
  </si>
  <si>
    <t>1.1</t>
  </si>
  <si>
    <t>Q2</t>
  </si>
  <si>
    <t>2.1</t>
  </si>
  <si>
    <t>Q3</t>
  </si>
  <si>
    <t>Headcount - as at the year end (use full time equivalents)</t>
  </si>
  <si>
    <t>Latest year end</t>
  </si>
  <si>
    <t xml:space="preserve"> ■ Equity partners / members / shareholders</t>
  </si>
  <si>
    <t>3.1</t>
  </si>
  <si>
    <t>3.2</t>
  </si>
  <si>
    <t xml:space="preserve"> ■ Salaried and fixed share partners / members (PAYE and self employed)</t>
  </si>
  <si>
    <t>3.3</t>
  </si>
  <si>
    <t>3.4</t>
  </si>
  <si>
    <t xml:space="preserve"> ■ All other fee earners (associates, legal executives, paralegals, 
    barristers, consultants and anyone who is primarily a fee earner)</t>
  </si>
  <si>
    <t>3.5</t>
  </si>
  <si>
    <t>3.6</t>
  </si>
  <si>
    <t xml:space="preserve"> ■ Secretaries and support staff working directly for fee earners</t>
  </si>
  <si>
    <t>3.7</t>
  </si>
  <si>
    <t xml:space="preserve"> ■ All other support staff (reception, finance, HR, marketing, IT, etc)</t>
  </si>
  <si>
    <t>Q4</t>
  </si>
  <si>
    <t>Q5</t>
  </si>
  <si>
    <t>Income &amp; Expenditure (all figures exclude VAT)</t>
  </si>
  <si>
    <t xml:space="preserve"> ■ Income</t>
  </si>
  <si>
    <t xml:space="preserve"> • Fee income (including WIP movement)</t>
  </si>
  <si>
    <t xml:space="preserve"> • Total income per accounts</t>
  </si>
  <si>
    <t xml:space="preserve"> ■ Total expenditure per accounts, including fixed share / salaried partners</t>
  </si>
  <si>
    <t xml:space="preserve">Balance Sheet </t>
  </si>
  <si>
    <t xml:space="preserve"> ■ Unbilled disbursements at the year end (including VAT)</t>
  </si>
  <si>
    <t>Partners' / Members' accounts</t>
  </si>
  <si>
    <t xml:space="preserve"> ■ Partners' / Members' balances:</t>
  </si>
  <si>
    <t xml:space="preserve"> • Total of equity partners' / members' drawings (including
    income tax paid)</t>
  </si>
  <si>
    <t xml:space="preserve"> • Total of equity partners' / members' capital accounts, current 
    accounts, tax reserves and all other reserves</t>
  </si>
  <si>
    <t>4.1</t>
  </si>
  <si>
    <t>4.2</t>
  </si>
  <si>
    <t>4.3</t>
  </si>
  <si>
    <t>4.4</t>
  </si>
  <si>
    <t>4.5</t>
  </si>
  <si>
    <t>2.2</t>
  </si>
  <si>
    <t>2.3</t>
  </si>
  <si>
    <t>2.4</t>
  </si>
  <si>
    <t>2.5</t>
  </si>
  <si>
    <t xml:space="preserve"> ■ Balance on office bank account at the year end (show overdraft 
    as negative)</t>
  </si>
  <si>
    <t xml:space="preserve"> • Fee income in previous year (including WIP movement)</t>
  </si>
  <si>
    <t xml:space="preserve"> • Fixed share / salaried partners </t>
  </si>
  <si>
    <t xml:space="preserve"> • Directors' salaries / remuneration</t>
  </si>
  <si>
    <t xml:space="preserve"> • Fee earner salaries</t>
  </si>
  <si>
    <t xml:space="preserve"> • Total staff expenditure, including fixed share / salaried partners</t>
  </si>
  <si>
    <t xml:space="preserve"> • Salaries of all other staff, including secretaries, reception, finance, IT, HR, etc</t>
  </si>
  <si>
    <t>3.8</t>
  </si>
  <si>
    <t>3.9</t>
  </si>
  <si>
    <t xml:space="preserve"> ■ Expenditure</t>
  </si>
  <si>
    <t xml:space="preserve"> • Other income (including interest received on client and other monies, 
    less interest paid to clients)</t>
  </si>
  <si>
    <t xml:space="preserve"> ■ Profit costs outstanding (debtors) at the year end (including VAT)</t>
  </si>
  <si>
    <t xml:space="preserve"> ■ Work in progress per the firm's WIP printouts / client matter listing</t>
  </si>
  <si>
    <t>Income per equity ptr (£'000)</t>
  </si>
  <si>
    <t>Fee income growth</t>
  </si>
  <si>
    <t>Income per fee earner (£'000)</t>
  </si>
  <si>
    <t>Net Profit %</t>
  </si>
  <si>
    <t>Partner Acct Balances (£'000)</t>
  </si>
  <si>
    <t>*****     Please complete the boxes highlighted yellow only     *****</t>
  </si>
  <si>
    <t>Check My Results</t>
  </si>
  <si>
    <t>Profit PEP (£'000)</t>
  </si>
  <si>
    <t>Profit PFE (£'000)</t>
  </si>
  <si>
    <t>0-£2m</t>
  </si>
  <si>
    <t>Non-salary overheads</t>
  </si>
  <si>
    <t>Bank Borrowings per EP (£'000)</t>
  </si>
  <si>
    <t>Firm bank debts</t>
  </si>
  <si>
    <t xml:space="preserve"> ■ Total bank / other funder borrowings, excluding any bank overdraft or property loans</t>
  </si>
  <si>
    <t>All Practices</t>
  </si>
  <si>
    <t>Features</t>
  </si>
  <si>
    <t>Benefits</t>
  </si>
  <si>
    <t>Guidance</t>
  </si>
  <si>
    <t>Return to the questions</t>
  </si>
  <si>
    <t>Gearing (Number of fee earners per equity partner)</t>
  </si>
  <si>
    <t>Please click the icon above to begin</t>
  </si>
  <si>
    <t>Measure your firm's business performance across a range of metrics.</t>
  </si>
  <si>
    <t>Financial Benchmarking Scorecard</t>
  </si>
  <si>
    <r>
      <rPr>
        <sz val="12"/>
        <color rgb="FF40BABC"/>
        <rFont val="Arial"/>
        <family val="2"/>
      </rPr>
      <t xml:space="preserve"> ■</t>
    </r>
    <r>
      <rPr>
        <sz val="12"/>
        <rFont val="Arial"/>
        <family val="2"/>
      </rPr>
      <t xml:space="preserve"> Net profits available to equity partners (</t>
    </r>
    <r>
      <rPr>
        <b/>
        <sz val="12"/>
        <rFont val="Arial"/>
        <family val="2"/>
      </rPr>
      <t>this</t>
    </r>
    <r>
      <rPr>
        <sz val="12"/>
        <rFont val="Arial"/>
        <family val="2"/>
      </rPr>
      <t xml:space="preserve"> </t>
    </r>
    <r>
      <rPr>
        <b/>
        <sz val="12"/>
        <rFont val="Arial"/>
        <family val="2"/>
      </rPr>
      <t xml:space="preserve">should agree to your own accounts) 
   </t>
    </r>
  </si>
  <si>
    <t xml:space="preserve">Acknowledgements:
</t>
  </si>
  <si>
    <t>Performance Evaluation</t>
  </si>
  <si>
    <t>Financial benchmarking allows businesses to compare their financial performance against industry standards or competitors, providing insights into areas of strength and weakness.</t>
  </si>
  <si>
    <t>Identifying Improvement Areas</t>
  </si>
  <si>
    <t>Setting Realistic Goals</t>
  </si>
  <si>
    <t>Benchmarking helps in setting realistic financial goals by providing a reference point based on industry standards or best practices.</t>
  </si>
  <si>
    <t>Enhanced Decision Making.</t>
  </si>
  <si>
    <t>With benchmarking data at hand, businesses can make more informed decisions regarding resource allocation, investment priorities, and strategic initiatives.</t>
  </si>
  <si>
    <t>Demonstrating Competitiveness</t>
  </si>
  <si>
    <t>Utilising financial benchmarking can showcase a company's competitiveness and financial health to stakeholders, including investors, lenders, and potential partners, enhancing credibility and trust.</t>
  </si>
  <si>
    <t>Financial Benchmarking Scorecard Results</t>
  </si>
  <si>
    <t>Useful Links</t>
  </si>
  <si>
    <t>*1 Law Society Leadership and Management Section</t>
  </si>
  <si>
    <t xml:space="preserve">*2  SRA Code of Conduct for Firms (2.4) </t>
  </si>
  <si>
    <t>The metrics used within this scorecard can be found within the Law Society Leadership and Management Section (LMS) Financial Benchmarking Survey. (2024)
Click here to access the LMS survey.</t>
  </si>
  <si>
    <t>*3 Full LMS Benchmarking Survey Results produced by Hazelwoods Accountants</t>
  </si>
  <si>
    <t>Your Results</t>
  </si>
  <si>
    <t>Benchmark Metrics</t>
  </si>
  <si>
    <t>Performance
Level</t>
  </si>
  <si>
    <t>enter your firm's name</t>
  </si>
  <si>
    <t xml:space="preserve"> ■ Balance Sheet </t>
  </si>
  <si>
    <t xml:space="preserve"> ■ Partners' / Members' accounts</t>
  </si>
  <si>
    <t>Hover over this style of box for guidance</t>
  </si>
  <si>
    <r>
      <t xml:space="preserve">As outlined in the  </t>
    </r>
    <r>
      <rPr>
        <sz val="14"/>
        <color theme="3"/>
        <rFont val="Arial"/>
        <family val="2"/>
      </rPr>
      <t>SRA Code of Conduct for Firms (2.4)</t>
    </r>
    <r>
      <rPr>
        <sz val="14"/>
        <color theme="1"/>
        <rFont val="Arial"/>
        <family val="2"/>
      </rPr>
      <t>, law firms are required to have effective controls in place to monitor their financial stability and viability. By benchmarking key financial metrics, businesses can identify areas where they underperform compared to peers, enabling them to focus resources on improving those specific areas.</t>
    </r>
  </si>
  <si>
    <r>
      <rPr>
        <b/>
        <sz val="18"/>
        <rFont val="Arial"/>
        <family val="2"/>
      </rPr>
      <t>What should I do with the results?</t>
    </r>
    <r>
      <rPr>
        <sz val="12"/>
        <rFont val="Arial"/>
        <family val="2"/>
      </rPr>
      <t xml:space="preserve">
</t>
    </r>
    <r>
      <rPr>
        <sz val="14"/>
        <rFont val="Arial"/>
        <family val="2"/>
      </rPr>
      <t>Typically, benchmarking surveys are conducted annually, restricting the ability to assess results consistently throughout the year. With this scorecard, however, you have the flexibility to measure progress at any juncture. Input the data relevant to work categories, departments, or offices, and compare against your predefined targets, allowing for a more dynamic evaluation process.  You can even benchmark against your own past, present or future targets.</t>
    </r>
  </si>
  <si>
    <t>The must do exercise for all COFA's:  The Financial Benchmarking Scorecard is designed to measure and track your firm’s financial performance over time.</t>
  </si>
  <si>
    <t>Are you ready to improve your results?</t>
  </si>
  <si>
    <t xml:space="preserve">"The Financial Benchmarking Scorecard is a key resource which helps law firm leaders to have an informed discussion about the performance of the business.  Use the scorecard results to guide strategic conversations and plan the most impactful actions.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</si>
</sst>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
    <numFmt numFmtId="165" formatCode="_-&quot;£&quot;* #,##0_-;\-&quot;£&quot;* #,##0_-;_-&quot;£&quot;* &quot;-&quot;??_-;_-@_-"/>
    <numFmt numFmtId="166" formatCode="_(* #,##0.00_);_(* \(#,##0.00\);_(* &quot;-&quot;??_);_(@_)"/>
    <numFmt numFmtId="167" formatCode="#,##0\ ;\(#,##0\);&quot;&quot;"/>
    <numFmt numFmtId="168" formatCode="&quot;£&quot;\ #,##0\ ;&quot;£&quot;\ \(#,##0\);&quot;£ - &quot;"/>
    <numFmt numFmtId="169" formatCode="[$-809]dd\ mmmm\ yyyy;@"/>
    <numFmt numFmtId="170" formatCode="#,##0\ ;\(#,##0\);&quot; - &quot;"/>
    <numFmt numFmtId="171" formatCode="&quot;£&quot;#,##0.00"/>
    <numFmt numFmtId="172" formatCode="&quot;£&quot;#,##0"/>
  </numFmts>
  <fonts count="66">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rgb="FF00B050"/>
      <name val="Calibri"/>
      <family val="2"/>
      <scheme val="minor"/>
    </font>
    <font>
      <b/>
      <sz val="11"/>
      <color rgb="FFFFC000"/>
      <name val="Calibri"/>
      <family val="2"/>
      <scheme val="minor"/>
    </font>
    <font>
      <b/>
      <sz val="11"/>
      <color theme="9" tint="0.39997558519241921"/>
      <name val="Calibri"/>
      <family val="2"/>
      <scheme val="minor"/>
    </font>
    <font>
      <b/>
      <sz val="11"/>
      <color rgb="FF00B050"/>
      <name val="Calibri"/>
      <family val="2"/>
      <scheme val="minor"/>
    </font>
    <font>
      <sz val="10"/>
      <name val="Arial"/>
      <family val="2"/>
    </font>
    <font>
      <b/>
      <sz val="10"/>
      <name val="Arial"/>
      <family val="2"/>
    </font>
    <font>
      <b/>
      <sz val="12"/>
      <name val="Arial"/>
      <family val="2"/>
    </font>
    <font>
      <b/>
      <i/>
      <sz val="12"/>
      <color rgb="FFFFFFFF"/>
      <name val="Arial"/>
      <family val="2"/>
    </font>
    <font>
      <b/>
      <sz val="8"/>
      <color rgb="FFFFFFFF"/>
      <name val="Arial"/>
      <family val="2"/>
    </font>
    <font>
      <sz val="14"/>
      <name val="Arial"/>
      <family val="2"/>
    </font>
    <font>
      <sz val="12"/>
      <name val="Arial"/>
      <family val="2"/>
    </font>
    <font>
      <b/>
      <sz val="8"/>
      <name val="Arial"/>
      <family val="2"/>
    </font>
    <font>
      <b/>
      <sz val="11"/>
      <name val="Arial"/>
      <family val="2"/>
    </font>
    <font>
      <sz val="11"/>
      <name val="Arial"/>
      <family val="2"/>
    </font>
    <font>
      <b/>
      <sz val="14"/>
      <name val="Arial"/>
      <family val="2"/>
    </font>
    <font>
      <b/>
      <sz val="8"/>
      <color indexed="9"/>
      <name val="Arial"/>
      <family val="2"/>
    </font>
    <font>
      <sz val="14"/>
      <name val="Arial"/>
    </font>
    <font>
      <b/>
      <sz val="14"/>
      <name val="Calibri"/>
      <family val="2"/>
      <scheme val="minor"/>
    </font>
    <font>
      <b/>
      <sz val="12"/>
      <color theme="1"/>
      <name val="Calibri"/>
      <family val="2"/>
      <scheme val="minor"/>
    </font>
    <font>
      <sz val="9"/>
      <color theme="1"/>
      <name val="Calibri"/>
      <family val="2"/>
      <scheme val="minor"/>
    </font>
    <font>
      <u/>
      <sz val="11"/>
      <color theme="10"/>
      <name val="Calibri"/>
      <family val="2"/>
      <scheme val="minor"/>
    </font>
    <font>
      <b/>
      <sz val="26"/>
      <color theme="0"/>
      <name val="Calibri"/>
      <family val="2"/>
      <scheme val="minor"/>
    </font>
    <font>
      <b/>
      <sz val="14"/>
      <color rgb="FFFF0000"/>
      <name val="Arial"/>
      <family val="2"/>
    </font>
    <font>
      <u/>
      <sz val="16"/>
      <color theme="0"/>
      <name val="Calibri"/>
      <family val="2"/>
      <scheme val="minor"/>
    </font>
    <font>
      <b/>
      <sz val="18"/>
      <color theme="0"/>
      <name val="Calibri"/>
      <family val="2"/>
      <scheme val="minor"/>
    </font>
    <font>
      <b/>
      <u/>
      <sz val="18"/>
      <name val="Calibri"/>
      <family val="2"/>
      <scheme val="minor"/>
    </font>
    <font>
      <b/>
      <sz val="16"/>
      <name val="Calibri"/>
      <family val="2"/>
      <scheme val="minor"/>
    </font>
    <font>
      <sz val="14"/>
      <name val="Calibri"/>
      <family val="2"/>
      <scheme val="minor"/>
    </font>
    <font>
      <sz val="16"/>
      <name val="Calibri"/>
      <family val="2"/>
      <scheme val="minor"/>
    </font>
    <font>
      <b/>
      <u/>
      <sz val="20"/>
      <name val="Calibri"/>
      <family val="2"/>
      <scheme val="minor"/>
    </font>
    <font>
      <sz val="12"/>
      <name val="Calibri"/>
      <family val="2"/>
      <scheme val="minor"/>
    </font>
    <font>
      <sz val="14"/>
      <color theme="3"/>
      <name val="Calibri"/>
      <family val="2"/>
      <scheme val="minor"/>
    </font>
    <font>
      <sz val="9"/>
      <color indexed="81"/>
      <name val="Tahoma"/>
      <family val="2"/>
    </font>
    <font>
      <b/>
      <sz val="9"/>
      <color indexed="81"/>
      <name val="Tahoma"/>
      <family val="2"/>
    </font>
    <font>
      <sz val="14"/>
      <color indexed="81"/>
      <name val="Tahoma"/>
      <family val="2"/>
    </font>
    <font>
      <b/>
      <sz val="20"/>
      <color indexed="81"/>
      <name val="Tahoma"/>
      <family val="2"/>
    </font>
    <font>
      <sz val="16"/>
      <color indexed="81"/>
      <name val="Tahoma"/>
      <family val="2"/>
    </font>
    <font>
      <u/>
      <sz val="11"/>
      <name val="Calibri"/>
      <family val="2"/>
      <scheme val="minor"/>
    </font>
    <font>
      <b/>
      <sz val="28"/>
      <color theme="0"/>
      <name val="Arial"/>
      <family val="2"/>
    </font>
    <font>
      <b/>
      <sz val="18"/>
      <name val="Arial"/>
      <family val="2"/>
    </font>
    <font>
      <sz val="5"/>
      <color rgb="FFFF0000"/>
      <name val="Wfont_09f4ae_98fa6fde08de4a0794"/>
    </font>
    <font>
      <b/>
      <u/>
      <sz val="14"/>
      <name val="Arial"/>
      <family val="2"/>
    </font>
    <font>
      <sz val="12"/>
      <color rgb="FF40BABC"/>
      <name val="Arial"/>
      <family val="2"/>
    </font>
    <font>
      <b/>
      <sz val="14"/>
      <color theme="0"/>
      <name val="Calibri"/>
      <family val="2"/>
      <scheme val="minor"/>
    </font>
    <font>
      <b/>
      <sz val="16"/>
      <color theme="0"/>
      <name val="Calibri"/>
      <family val="2"/>
      <scheme val="minor"/>
    </font>
    <font>
      <b/>
      <u/>
      <sz val="12"/>
      <name val="Arial"/>
      <family val="2"/>
    </font>
    <font>
      <b/>
      <u/>
      <sz val="12"/>
      <color theme="0"/>
      <name val="Arial"/>
      <family val="2"/>
    </font>
    <font>
      <b/>
      <u/>
      <sz val="14"/>
      <color theme="0"/>
      <name val="Arial"/>
      <family val="2"/>
    </font>
    <font>
      <sz val="11"/>
      <color theme="0"/>
      <name val="Calibri"/>
      <family val="2"/>
      <scheme val="minor"/>
    </font>
    <font>
      <sz val="9"/>
      <color indexed="81"/>
      <name val="Tahoma"/>
      <charset val="1"/>
    </font>
    <font>
      <b/>
      <sz val="9"/>
      <color indexed="81"/>
      <name val="Tahoma"/>
      <charset val="1"/>
    </font>
    <font>
      <b/>
      <u/>
      <sz val="16"/>
      <color theme="0"/>
      <name val="Calibri"/>
      <family val="2"/>
      <scheme val="minor"/>
    </font>
    <font>
      <sz val="14"/>
      <color theme="1"/>
      <name val="Arial"/>
      <family val="2"/>
    </font>
    <font>
      <sz val="14"/>
      <color theme="3"/>
      <name val="Arial"/>
      <family val="2"/>
    </font>
    <font>
      <sz val="11"/>
      <color theme="1"/>
      <name val="Arial"/>
      <family val="2"/>
    </font>
    <font>
      <sz val="12"/>
      <color theme="1"/>
      <name val="Arial"/>
      <family val="2"/>
    </font>
    <font>
      <sz val="11"/>
      <color theme="10"/>
      <name val="Arial"/>
      <family val="2"/>
    </font>
    <font>
      <b/>
      <sz val="16"/>
      <color theme="1"/>
      <name val="Arial"/>
      <family val="2"/>
    </font>
    <font>
      <b/>
      <u/>
      <sz val="12"/>
      <color theme="1"/>
      <name val="Arial"/>
      <family val="2"/>
    </font>
    <font>
      <b/>
      <sz val="16"/>
      <color rgb="FFFF000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808080"/>
        <bgColor rgb="FF000000"/>
      </patternFill>
    </fill>
    <fill>
      <patternFill patternType="solid">
        <fgColor indexed="2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FFCC"/>
        <bgColor rgb="FF000000"/>
      </patternFill>
    </fill>
    <fill>
      <patternFill patternType="solid">
        <fgColor rgb="FFFFFFCC"/>
        <bgColor indexed="64"/>
      </patternFill>
    </fill>
    <fill>
      <patternFill patternType="solid">
        <fgColor rgb="FF248C9C"/>
        <bgColor indexed="64"/>
      </patternFill>
    </fill>
    <fill>
      <patternFill patternType="solid">
        <fgColor rgb="FF40BABC"/>
        <bgColor indexed="64"/>
      </patternFill>
    </fill>
    <fill>
      <patternFill patternType="solid">
        <fgColor rgb="FF40BABC"/>
        <bgColor rgb="FF000000"/>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0" fillId="0" borderId="0"/>
    <xf numFmtId="0" fontId="26" fillId="0" borderId="0" applyNumberFormat="0" applyFill="0" applyBorder="0" applyAlignment="0" applyProtection="0"/>
  </cellStyleXfs>
  <cellXfs count="319">
    <xf numFmtId="0" fontId="0" fillId="0" borderId="0" xfId="0"/>
    <xf numFmtId="165" fontId="0" fillId="0" borderId="0" xfId="0" applyNumberFormat="1"/>
    <xf numFmtId="0" fontId="2" fillId="0" borderId="0" xfId="0" applyFont="1"/>
    <xf numFmtId="49" fontId="2" fillId="0" borderId="4" xfId="0" applyNumberFormat="1" applyFont="1" applyBorder="1" applyAlignment="1">
      <alignment horizontal="center"/>
    </xf>
    <xf numFmtId="49" fontId="2" fillId="0" borderId="5" xfId="0" applyNumberFormat="1" applyFont="1" applyBorder="1" applyAlignment="1">
      <alignment horizontal="center"/>
    </xf>
    <xf numFmtId="0" fontId="3" fillId="0" borderId="0" xfId="0" applyFont="1"/>
    <xf numFmtId="164" fontId="4" fillId="0" borderId="1" xfId="2" applyNumberFormat="1" applyFont="1" applyBorder="1" applyAlignment="1">
      <alignment horizontal="center"/>
    </xf>
    <xf numFmtId="164" fontId="4" fillId="0" borderId="2" xfId="2" applyNumberFormat="1" applyFont="1" applyFill="1" applyBorder="1" applyAlignment="1">
      <alignment horizontal="center"/>
    </xf>
    <xf numFmtId="164" fontId="4" fillId="0" borderId="3" xfId="2" applyNumberFormat="1" applyFont="1" applyBorder="1" applyAlignment="1">
      <alignment horizontal="center"/>
    </xf>
    <xf numFmtId="164" fontId="4" fillId="0" borderId="12" xfId="2" applyNumberFormat="1" applyFont="1" applyBorder="1" applyAlignment="1">
      <alignment horizontal="center"/>
    </xf>
    <xf numFmtId="0" fontId="4" fillId="0" borderId="3" xfId="0" applyFont="1" applyBorder="1"/>
    <xf numFmtId="164" fontId="7" fillId="0" borderId="4" xfId="2" applyNumberFormat="1" applyFont="1" applyBorder="1" applyAlignment="1">
      <alignment horizontal="center"/>
    </xf>
    <xf numFmtId="164" fontId="7" fillId="0" borderId="0" xfId="2" applyNumberFormat="1" applyFont="1" applyFill="1" applyBorder="1" applyAlignment="1">
      <alignment horizontal="center"/>
    </xf>
    <xf numFmtId="164" fontId="7" fillId="0" borderId="5" xfId="2" applyNumberFormat="1" applyFont="1" applyBorder="1" applyAlignment="1">
      <alignment horizontal="center"/>
    </xf>
    <xf numFmtId="164" fontId="7" fillId="0" borderId="13" xfId="2" applyNumberFormat="1" applyFont="1" applyBorder="1" applyAlignment="1">
      <alignment horizontal="center"/>
    </xf>
    <xf numFmtId="0" fontId="8" fillId="0" borderId="5" xfId="0" applyFont="1" applyBorder="1"/>
    <xf numFmtId="164" fontId="9" fillId="0" borderId="6" xfId="2" applyNumberFormat="1" applyFont="1" applyBorder="1" applyAlignment="1">
      <alignment horizontal="center"/>
    </xf>
    <xf numFmtId="164" fontId="9" fillId="0" borderId="7" xfId="2" applyNumberFormat="1" applyFont="1" applyFill="1" applyBorder="1" applyAlignment="1">
      <alignment horizontal="center"/>
    </xf>
    <xf numFmtId="164" fontId="9" fillId="0" borderId="8" xfId="2" applyNumberFormat="1" applyFont="1" applyBorder="1" applyAlignment="1">
      <alignment horizontal="center"/>
    </xf>
    <xf numFmtId="164" fontId="9" fillId="0" borderId="14" xfId="2" applyNumberFormat="1" applyFont="1" applyBorder="1" applyAlignment="1">
      <alignment horizontal="center"/>
    </xf>
    <xf numFmtId="0" fontId="9" fillId="0" borderId="8" xfId="0" applyFont="1" applyBorder="1"/>
    <xf numFmtId="2" fontId="4" fillId="0" borderId="1" xfId="2" applyNumberFormat="1" applyFont="1" applyBorder="1" applyAlignment="1">
      <alignment horizontal="center"/>
    </xf>
    <xf numFmtId="2" fontId="4" fillId="0" borderId="2" xfId="2" applyNumberFormat="1" applyFont="1" applyFill="1" applyBorder="1" applyAlignment="1">
      <alignment horizontal="center"/>
    </xf>
    <xf numFmtId="2" fontId="4" fillId="0" borderId="3" xfId="2" applyNumberFormat="1" applyFont="1" applyBorder="1" applyAlignment="1">
      <alignment horizontal="center"/>
    </xf>
    <xf numFmtId="2" fontId="7" fillId="0" borderId="4" xfId="0" applyNumberFormat="1" applyFont="1" applyBorder="1" applyAlignment="1">
      <alignment horizontal="center"/>
    </xf>
    <xf numFmtId="2" fontId="7" fillId="0" borderId="5" xfId="0" applyNumberFormat="1" applyFont="1" applyBorder="1" applyAlignment="1">
      <alignment horizontal="center"/>
    </xf>
    <xf numFmtId="0" fontId="7" fillId="0" borderId="13" xfId="0" applyFont="1" applyBorder="1" applyAlignment="1">
      <alignment horizontal="center"/>
    </xf>
    <xf numFmtId="2" fontId="9" fillId="0" borderId="6" xfId="0" applyNumberFormat="1" applyFont="1" applyBorder="1" applyAlignment="1">
      <alignment horizontal="center"/>
    </xf>
    <xf numFmtId="2" fontId="9" fillId="0" borderId="7" xfId="0" applyNumberFormat="1" applyFont="1" applyBorder="1" applyAlignment="1">
      <alignment horizontal="center"/>
    </xf>
    <xf numFmtId="2" fontId="9" fillId="0" borderId="8" xfId="0" applyNumberFormat="1" applyFont="1" applyBorder="1" applyAlignment="1">
      <alignment horizontal="center"/>
    </xf>
    <xf numFmtId="0" fontId="9" fillId="0" borderId="3" xfId="0" applyFont="1" applyBorder="1"/>
    <xf numFmtId="0" fontId="4" fillId="0" borderId="8" xfId="0" applyFont="1" applyBorder="1"/>
    <xf numFmtId="164" fontId="9" fillId="0" borderId="1" xfId="0" applyNumberFormat="1" applyFont="1" applyBorder="1" applyAlignment="1">
      <alignment horizontal="center"/>
    </xf>
    <xf numFmtId="164" fontId="9" fillId="0" borderId="2" xfId="0" applyNumberFormat="1" applyFont="1" applyBorder="1" applyAlignment="1">
      <alignment horizontal="center"/>
    </xf>
    <xf numFmtId="164" fontId="9" fillId="0" borderId="3" xfId="0" applyNumberFormat="1" applyFont="1" applyBorder="1" applyAlignment="1">
      <alignment horizontal="center"/>
    </xf>
    <xf numFmtId="164" fontId="9" fillId="0" borderId="12" xfId="0" applyNumberFormat="1" applyFont="1" applyBorder="1" applyAlignment="1">
      <alignment horizontal="center"/>
    </xf>
    <xf numFmtId="164" fontId="7" fillId="0" borderId="4" xfId="0" applyNumberFormat="1" applyFont="1" applyBorder="1" applyAlignment="1">
      <alignment horizontal="center"/>
    </xf>
    <xf numFmtId="164" fontId="7" fillId="0" borderId="5" xfId="0" applyNumberFormat="1" applyFont="1" applyBorder="1" applyAlignment="1">
      <alignment horizontal="center"/>
    </xf>
    <xf numFmtId="164" fontId="7" fillId="0" borderId="13" xfId="0" applyNumberFormat="1" applyFont="1" applyBorder="1" applyAlignment="1">
      <alignment horizontal="center"/>
    </xf>
    <xf numFmtId="164" fontId="4" fillId="0" borderId="6" xfId="0" applyNumberFormat="1" applyFont="1" applyBorder="1" applyAlignment="1">
      <alignment horizontal="center"/>
    </xf>
    <xf numFmtId="164" fontId="4" fillId="0" borderId="7" xfId="0" applyNumberFormat="1" applyFont="1" applyBorder="1" applyAlignment="1">
      <alignment horizontal="center"/>
    </xf>
    <xf numFmtId="164" fontId="4" fillId="0" borderId="8" xfId="0" applyNumberFormat="1" applyFont="1" applyBorder="1" applyAlignment="1">
      <alignment horizontal="center"/>
    </xf>
    <xf numFmtId="164" fontId="4" fillId="0" borderId="14" xfId="0" applyNumberFormat="1" applyFont="1" applyBorder="1" applyAlignment="1">
      <alignment horizontal="center"/>
    </xf>
    <xf numFmtId="164" fontId="9" fillId="0" borderId="1" xfId="2" applyNumberFormat="1" applyFont="1" applyBorder="1" applyAlignment="1">
      <alignment horizontal="center"/>
    </xf>
    <xf numFmtId="164" fontId="9" fillId="0" borderId="2" xfId="2" applyNumberFormat="1" applyFont="1" applyFill="1" applyBorder="1" applyAlignment="1">
      <alignment horizontal="center"/>
    </xf>
    <xf numFmtId="164" fontId="9" fillId="0" borderId="3" xfId="2" applyNumberFormat="1" applyFont="1" applyBorder="1" applyAlignment="1">
      <alignment horizontal="center"/>
    </xf>
    <xf numFmtId="164" fontId="9" fillId="0" borderId="12" xfId="2" applyNumberFormat="1" applyFont="1" applyBorder="1" applyAlignment="1">
      <alignment horizontal="center"/>
    </xf>
    <xf numFmtId="164" fontId="4" fillId="0" borderId="6" xfId="2" applyNumberFormat="1" applyFont="1" applyBorder="1" applyAlignment="1">
      <alignment horizontal="center"/>
    </xf>
    <xf numFmtId="164" fontId="4" fillId="0" borderId="7" xfId="2" applyNumberFormat="1" applyFont="1" applyFill="1" applyBorder="1" applyAlignment="1">
      <alignment horizontal="center"/>
    </xf>
    <xf numFmtId="164" fontId="4" fillId="0" borderId="8" xfId="2" applyNumberFormat="1" applyFont="1" applyBorder="1" applyAlignment="1">
      <alignment horizontal="center"/>
    </xf>
    <xf numFmtId="164" fontId="4" fillId="0" borderId="14" xfId="2" applyNumberFormat="1"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13" xfId="0" applyFont="1" applyBorder="1" applyAlignment="1">
      <alignment horizontal="center"/>
    </xf>
    <xf numFmtId="0" fontId="9" fillId="0" borderId="12" xfId="0" applyFont="1" applyBorder="1" applyAlignment="1">
      <alignment horizontal="center"/>
    </xf>
    <xf numFmtId="0" fontId="4" fillId="0" borderId="14" xfId="0" applyFont="1" applyBorder="1" applyAlignment="1">
      <alignment horizontal="center"/>
    </xf>
    <xf numFmtId="1" fontId="9" fillId="0" borderId="1" xfId="1" applyNumberFormat="1" applyFont="1" applyFill="1" applyBorder="1" applyAlignment="1">
      <alignment horizontal="center"/>
    </xf>
    <xf numFmtId="1" fontId="9" fillId="0" borderId="2" xfId="1" applyNumberFormat="1" applyFont="1" applyFill="1" applyBorder="1" applyAlignment="1">
      <alignment horizontal="center"/>
    </xf>
    <xf numFmtId="1" fontId="9" fillId="0" borderId="3" xfId="1" applyNumberFormat="1" applyFont="1" applyFill="1" applyBorder="1" applyAlignment="1">
      <alignment horizontal="center"/>
    </xf>
    <xf numFmtId="1" fontId="9" fillId="0" borderId="12" xfId="1" applyNumberFormat="1" applyFont="1" applyFill="1" applyBorder="1" applyAlignment="1">
      <alignment horizontal="center"/>
    </xf>
    <xf numFmtId="1" fontId="7" fillId="0" borderId="4" xfId="1" applyNumberFormat="1" applyFont="1" applyFill="1" applyBorder="1" applyAlignment="1">
      <alignment horizontal="center"/>
    </xf>
    <xf numFmtId="1" fontId="7" fillId="0" borderId="0" xfId="1" applyNumberFormat="1" applyFont="1" applyFill="1" applyBorder="1" applyAlignment="1">
      <alignment horizontal="center"/>
    </xf>
    <xf numFmtId="1" fontId="7" fillId="0" borderId="5" xfId="1" applyNumberFormat="1" applyFont="1" applyFill="1" applyBorder="1" applyAlignment="1">
      <alignment horizontal="center"/>
    </xf>
    <xf numFmtId="1" fontId="7" fillId="0" borderId="13" xfId="1" applyNumberFormat="1" applyFont="1" applyFill="1" applyBorder="1" applyAlignment="1">
      <alignment horizontal="center"/>
    </xf>
    <xf numFmtId="1" fontId="4" fillId="0" borderId="6" xfId="1" applyNumberFormat="1" applyFont="1" applyFill="1" applyBorder="1" applyAlignment="1">
      <alignment horizontal="center"/>
    </xf>
    <xf numFmtId="1" fontId="4" fillId="0" borderId="7" xfId="1" applyNumberFormat="1" applyFont="1" applyFill="1" applyBorder="1" applyAlignment="1">
      <alignment horizontal="center"/>
    </xf>
    <xf numFmtId="1" fontId="4" fillId="0" borderId="8" xfId="1" applyNumberFormat="1" applyFont="1" applyFill="1" applyBorder="1" applyAlignment="1">
      <alignment horizontal="center"/>
    </xf>
    <xf numFmtId="1" fontId="4" fillId="0" borderId="14" xfId="1" applyNumberFormat="1" applyFont="1" applyFill="1" applyBorder="1" applyAlignment="1">
      <alignment horizontal="center"/>
    </xf>
    <xf numFmtId="44" fontId="0" fillId="0" borderId="0" xfId="1" applyFont="1" applyBorder="1"/>
    <xf numFmtId="0" fontId="0" fillId="0" borderId="0" xfId="0" applyAlignment="1">
      <alignment wrapText="1"/>
    </xf>
    <xf numFmtId="0" fontId="0" fillId="0" borderId="7" xfId="0" applyBorder="1" applyAlignment="1">
      <alignment wrapText="1"/>
    </xf>
    <xf numFmtId="1" fontId="9" fillId="0" borderId="1" xfId="0" applyNumberFormat="1" applyFont="1" applyBorder="1" applyAlignment="1">
      <alignment horizontal="center"/>
    </xf>
    <xf numFmtId="1" fontId="9" fillId="0" borderId="2" xfId="0" applyNumberFormat="1" applyFont="1" applyBorder="1" applyAlignment="1">
      <alignment horizontal="center"/>
    </xf>
    <xf numFmtId="1" fontId="9" fillId="0" borderId="3" xfId="0" applyNumberFormat="1" applyFont="1" applyBorder="1" applyAlignment="1">
      <alignment horizontal="center"/>
    </xf>
    <xf numFmtId="1" fontId="7" fillId="0" borderId="4" xfId="0" applyNumberFormat="1" applyFont="1" applyBorder="1" applyAlignment="1">
      <alignment horizontal="center"/>
    </xf>
    <xf numFmtId="1" fontId="7" fillId="0" borderId="5" xfId="0" applyNumberFormat="1" applyFont="1" applyBorder="1" applyAlignment="1">
      <alignment horizontal="center"/>
    </xf>
    <xf numFmtId="1" fontId="4" fillId="0" borderId="6" xfId="0" applyNumberFormat="1" applyFont="1" applyBorder="1" applyAlignment="1">
      <alignment horizontal="center"/>
    </xf>
    <xf numFmtId="1" fontId="4" fillId="0" borderId="7" xfId="0" applyNumberFormat="1" applyFont="1" applyBorder="1" applyAlignment="1">
      <alignment horizontal="center"/>
    </xf>
    <xf numFmtId="1" fontId="4" fillId="0" borderId="8" xfId="0" applyNumberFormat="1" applyFont="1" applyBorder="1" applyAlignment="1">
      <alignment horizontal="center"/>
    </xf>
    <xf numFmtId="167" fontId="0" fillId="0" borderId="7" xfId="0" applyNumberFormat="1" applyBorder="1" applyAlignment="1">
      <alignment wrapText="1"/>
    </xf>
    <xf numFmtId="0" fontId="10" fillId="0" borderId="0" xfId="0" applyFont="1"/>
    <xf numFmtId="49" fontId="12" fillId="0" borderId="0" xfId="0" applyNumberFormat="1" applyFont="1" applyAlignment="1">
      <alignment horizontal="center"/>
    </xf>
    <xf numFmtId="49" fontId="11" fillId="0" borderId="0" xfId="0" applyNumberFormat="1" applyFont="1" applyAlignment="1">
      <alignment horizontal="center"/>
    </xf>
    <xf numFmtId="49" fontId="10" fillId="0" borderId="0" xfId="0" applyNumberFormat="1" applyFont="1" applyAlignment="1">
      <alignment horizontal="left"/>
    </xf>
    <xf numFmtId="169" fontId="14" fillId="4" borderId="17" xfId="0" quotePrefix="1" applyNumberFormat="1" applyFont="1" applyFill="1" applyBorder="1" applyAlignment="1">
      <alignment horizontal="center"/>
    </xf>
    <xf numFmtId="0" fontId="16" fillId="0" borderId="0" xfId="0" applyFont="1"/>
    <xf numFmtId="49" fontId="17" fillId="0" borderId="0" xfId="0" applyNumberFormat="1" applyFont="1" applyAlignment="1">
      <alignment horizontal="center"/>
    </xf>
    <xf numFmtId="49" fontId="14" fillId="4" borderId="17" xfId="0" quotePrefix="1" applyNumberFormat="1" applyFont="1" applyFill="1" applyBorder="1" applyAlignment="1">
      <alignment horizontal="center"/>
    </xf>
    <xf numFmtId="170" fontId="10" fillId="0" borderId="0" xfId="0" applyNumberFormat="1" applyFont="1"/>
    <xf numFmtId="0" fontId="15" fillId="0" borderId="0" xfId="0" applyFont="1"/>
    <xf numFmtId="168" fontId="10" fillId="0" borderId="0" xfId="0" applyNumberFormat="1" applyFont="1"/>
    <xf numFmtId="49" fontId="14" fillId="4" borderId="17" xfId="0" applyNumberFormat="1" applyFont="1" applyFill="1" applyBorder="1" applyAlignment="1">
      <alignment horizontal="center"/>
    </xf>
    <xf numFmtId="0" fontId="16" fillId="0" borderId="0" xfId="0" applyFont="1" applyAlignment="1">
      <alignment horizontal="left" wrapText="1"/>
    </xf>
    <xf numFmtId="0" fontId="16" fillId="0" borderId="0" xfId="0" applyFont="1" applyAlignment="1">
      <alignment horizontal="left"/>
    </xf>
    <xf numFmtId="49" fontId="14" fillId="0" borderId="0" xfId="0" applyNumberFormat="1" applyFont="1" applyAlignment="1">
      <alignment horizontal="center"/>
    </xf>
    <xf numFmtId="168" fontId="15" fillId="0" borderId="0" xfId="0" applyNumberFormat="1" applyFont="1"/>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0" xfId="0" applyNumberFormat="1" applyFont="1" applyAlignment="1">
      <alignment horizontal="center"/>
    </xf>
    <xf numFmtId="14" fontId="15" fillId="0" borderId="0" xfId="0" quotePrefix="1" applyNumberFormat="1" applyFont="1" applyProtection="1">
      <protection locked="0"/>
    </xf>
    <xf numFmtId="49" fontId="0" fillId="0" borderId="0" xfId="0" applyNumberFormat="1" applyAlignment="1">
      <alignment horizontal="left"/>
    </xf>
    <xf numFmtId="49" fontId="21" fillId="5" borderId="17" xfId="0" quotePrefix="1" applyNumberFormat="1" applyFont="1" applyFill="1" applyBorder="1" applyAlignment="1">
      <alignment horizontal="center"/>
    </xf>
    <xf numFmtId="165" fontId="2" fillId="0" borderId="4" xfId="1" applyNumberFormat="1" applyFont="1" applyBorder="1" applyAlignment="1">
      <alignment horizontal="center" vertical="center"/>
    </xf>
    <xf numFmtId="165" fontId="2" fillId="0" borderId="0" xfId="1" applyNumberFormat="1" applyFont="1" applyFill="1" applyBorder="1" applyAlignment="1">
      <alignment horizontal="center" vertical="center"/>
    </xf>
    <xf numFmtId="165" fontId="2" fillId="0" borderId="5" xfId="1" applyNumberFormat="1" applyFont="1" applyBorder="1" applyAlignment="1">
      <alignment horizontal="center" vertical="center"/>
    </xf>
    <xf numFmtId="0" fontId="2" fillId="0" borderId="18" xfId="0" applyFont="1" applyBorder="1" applyAlignment="1">
      <alignment wrapText="1"/>
    </xf>
    <xf numFmtId="1" fontId="0" fillId="6" borderId="18" xfId="0" applyNumberFormat="1" applyFill="1" applyBorder="1" applyAlignment="1">
      <alignment horizontal="center" vertical="center" wrapText="1"/>
    </xf>
    <xf numFmtId="167" fontId="2" fillId="0" borderId="18" xfId="0" applyNumberFormat="1" applyFont="1" applyBorder="1" applyAlignment="1">
      <alignment wrapText="1"/>
    </xf>
    <xf numFmtId="0" fontId="23" fillId="0" borderId="13" xfId="0" applyFont="1" applyBorder="1"/>
    <xf numFmtId="164" fontId="23" fillId="0" borderId="13" xfId="0" applyNumberFormat="1" applyFont="1" applyBorder="1"/>
    <xf numFmtId="164" fontId="23" fillId="0" borderId="13" xfId="0" applyNumberFormat="1" applyFont="1" applyBorder="1" applyAlignment="1">
      <alignment horizontal="center"/>
    </xf>
    <xf numFmtId="168" fontId="23" fillId="0" borderId="13" xfId="0" applyNumberFormat="1" applyFont="1" applyBorder="1"/>
    <xf numFmtId="1" fontId="23" fillId="0" borderId="13" xfId="0" applyNumberFormat="1" applyFont="1" applyBorder="1" applyAlignment="1">
      <alignment horizontal="center"/>
    </xf>
    <xf numFmtId="1" fontId="23" fillId="0" borderId="13" xfId="0" applyNumberFormat="1" applyFont="1" applyBorder="1"/>
    <xf numFmtId="171" fontId="0" fillId="6" borderId="18" xfId="0" applyNumberFormat="1" applyFill="1" applyBorder="1" applyAlignment="1">
      <alignment horizontal="center" vertical="center" wrapText="1"/>
    </xf>
    <xf numFmtId="0" fontId="26" fillId="0" borderId="0" xfId="7" applyFill="1" applyBorder="1" applyAlignment="1" applyProtection="1">
      <alignment horizontal="center" vertical="center"/>
    </xf>
    <xf numFmtId="170" fontId="10" fillId="0" borderId="0" xfId="0" applyNumberFormat="1" applyFont="1" applyAlignment="1">
      <alignment horizontal="center" vertical="center"/>
    </xf>
    <xf numFmtId="168" fontId="10" fillId="0" borderId="0" xfId="0" applyNumberFormat="1" applyFont="1" applyAlignment="1">
      <alignment horizontal="center" vertical="center"/>
    </xf>
    <xf numFmtId="49" fontId="2" fillId="0" borderId="14" xfId="0" applyNumberFormat="1" applyFont="1" applyBorder="1" applyAlignment="1">
      <alignment horizontal="center" vertical="center"/>
    </xf>
    <xf numFmtId="49" fontId="12" fillId="6" borderId="16" xfId="0" applyNumberFormat="1" applyFont="1" applyFill="1" applyBorder="1" applyAlignment="1">
      <alignment horizontal="center"/>
    </xf>
    <xf numFmtId="0" fontId="16" fillId="6" borderId="0" xfId="0" applyFont="1" applyFill="1"/>
    <xf numFmtId="0" fontId="10" fillId="6" borderId="0" xfId="0" applyFont="1" applyFill="1"/>
    <xf numFmtId="49" fontId="12" fillId="6" borderId="0" xfId="0" applyNumberFormat="1" applyFont="1" applyFill="1" applyAlignment="1">
      <alignment horizontal="center"/>
    </xf>
    <xf numFmtId="0" fontId="18" fillId="6" borderId="0" xfId="0" applyFont="1" applyFill="1"/>
    <xf numFmtId="0" fontId="16" fillId="6" borderId="15" xfId="0" applyFont="1" applyFill="1" applyBorder="1"/>
    <xf numFmtId="0" fontId="10" fillId="6" borderId="15" xfId="0" applyFont="1" applyFill="1" applyBorder="1"/>
    <xf numFmtId="49" fontId="12" fillId="6" borderId="15" xfId="0" applyNumberFormat="1" applyFont="1" applyFill="1" applyBorder="1" applyAlignment="1">
      <alignment horizontal="center"/>
    </xf>
    <xf numFmtId="0" fontId="0" fillId="6" borderId="15" xfId="0" applyFill="1" applyBorder="1"/>
    <xf numFmtId="0" fontId="0" fillId="6" borderId="0" xfId="0" applyFill="1"/>
    <xf numFmtId="0" fontId="12" fillId="6" borderId="0" xfId="0" applyFont="1" applyFill="1" applyAlignment="1">
      <alignment horizontal="center" vertical="center"/>
    </xf>
    <xf numFmtId="49" fontId="11" fillId="6" borderId="0" xfId="0" applyNumberFormat="1" applyFont="1" applyFill="1" applyAlignment="1">
      <alignment horizontal="center"/>
    </xf>
    <xf numFmtId="49" fontId="17" fillId="6" borderId="0" xfId="0" applyNumberFormat="1" applyFont="1" applyFill="1" applyAlignment="1">
      <alignment horizontal="center"/>
    </xf>
    <xf numFmtId="168" fontId="10" fillId="6" borderId="0" xfId="0" applyNumberFormat="1" applyFont="1" applyFill="1" applyAlignment="1">
      <alignment horizontal="center" vertical="center"/>
    </xf>
    <xf numFmtId="168" fontId="0" fillId="6" borderId="0" xfId="0" applyNumberFormat="1" applyFill="1" applyAlignment="1">
      <alignment horizontal="center" vertical="center"/>
    </xf>
    <xf numFmtId="170" fontId="10" fillId="6" borderId="0" xfId="0" applyNumberFormat="1" applyFont="1" applyFill="1" applyAlignment="1">
      <alignment horizontal="center" vertical="center"/>
    </xf>
    <xf numFmtId="14" fontId="15" fillId="9" borderId="18" xfId="0" quotePrefix="1" applyNumberFormat="1" applyFont="1" applyFill="1" applyBorder="1" applyAlignment="1" applyProtection="1">
      <alignment horizontal="center" vertical="center"/>
      <protection locked="0"/>
    </xf>
    <xf numFmtId="0" fontId="10" fillId="6" borderId="0" xfId="0" applyFont="1" applyFill="1" applyAlignment="1">
      <alignment horizontal="center" vertical="center"/>
    </xf>
    <xf numFmtId="49" fontId="24" fillId="10" borderId="18" xfId="0" applyNumberFormat="1" applyFont="1" applyFill="1" applyBorder="1" applyAlignment="1">
      <alignment horizontal="center" vertical="center" wrapText="1"/>
    </xf>
    <xf numFmtId="0" fontId="35" fillId="0" borderId="0" xfId="0" applyFont="1" applyAlignment="1">
      <alignment vertical="top"/>
    </xf>
    <xf numFmtId="0" fontId="32" fillId="0" borderId="0" xfId="0" applyFont="1" applyAlignment="1">
      <alignment horizontal="left" vertical="center" wrapText="1"/>
    </xf>
    <xf numFmtId="0" fontId="34"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37" fillId="0" borderId="0" xfId="0" applyFont="1" applyAlignment="1">
      <alignment horizontal="left" vertical="center" wrapText="1"/>
    </xf>
    <xf numFmtId="0" fontId="31" fillId="0" borderId="0" xfId="0" applyFont="1" applyAlignment="1">
      <alignment horizontal="left" vertical="center" wrapText="1"/>
    </xf>
    <xf numFmtId="0" fontId="33" fillId="0" borderId="0" xfId="0" applyFont="1" applyAlignment="1">
      <alignment horizontal="left" vertical="top" wrapText="1"/>
    </xf>
    <xf numFmtId="49" fontId="12" fillId="0" borderId="18" xfId="0" applyNumberFormat="1" applyFont="1" applyBorder="1" applyAlignment="1">
      <alignment horizontal="center" vertical="center"/>
    </xf>
    <xf numFmtId="0" fontId="29" fillId="0" borderId="0" xfId="7" applyFont="1" applyFill="1" applyBorder="1" applyAlignment="1" applyProtection="1">
      <alignment horizontal="center" vertical="center"/>
    </xf>
    <xf numFmtId="0" fontId="20" fillId="0" borderId="0" xfId="0" applyFont="1" applyAlignment="1">
      <alignment horizontal="center" vertical="center"/>
    </xf>
    <xf numFmtId="167" fontId="0" fillId="0" borderId="0" xfId="0" applyNumberFormat="1" applyAlignment="1">
      <alignment wrapText="1"/>
    </xf>
    <xf numFmtId="171" fontId="0" fillId="6" borderId="19" xfId="0" applyNumberFormat="1" applyFill="1" applyBorder="1" applyAlignment="1">
      <alignment horizontal="center" vertical="center" wrapText="1"/>
    </xf>
    <xf numFmtId="1" fontId="0" fillId="3" borderId="0" xfId="0" applyNumberFormat="1" applyFill="1" applyAlignment="1">
      <alignment horizontal="center" vertical="center" wrapText="1"/>
    </xf>
    <xf numFmtId="171" fontId="0" fillId="0" borderId="19" xfId="1" applyNumberFormat="1" applyFont="1" applyFill="1" applyBorder="1" applyAlignment="1">
      <alignment wrapText="1"/>
    </xf>
    <xf numFmtId="0" fontId="25" fillId="0" borderId="0" xfId="0" applyFont="1" applyAlignment="1">
      <alignment wrapText="1"/>
    </xf>
    <xf numFmtId="0" fontId="2" fillId="0" borderId="20" xfId="0" applyFont="1" applyBorder="1" applyAlignment="1">
      <alignment wrapText="1"/>
    </xf>
    <xf numFmtId="171" fontId="0" fillId="6" borderId="20" xfId="0" applyNumberFormat="1" applyFill="1" applyBorder="1" applyAlignment="1">
      <alignment horizontal="center" vertical="center" wrapText="1"/>
    </xf>
    <xf numFmtId="167" fontId="0" fillId="0" borderId="20" xfId="0" applyNumberFormat="1" applyBorder="1" applyAlignment="1">
      <alignment wrapText="1"/>
    </xf>
    <xf numFmtId="167" fontId="0" fillId="0" borderId="21" xfId="0" applyNumberFormat="1" applyBorder="1" applyAlignment="1">
      <alignment wrapText="1"/>
    </xf>
    <xf numFmtId="0" fontId="0" fillId="0" borderId="22" xfId="0" applyBorder="1" applyAlignment="1">
      <alignment wrapText="1"/>
    </xf>
    <xf numFmtId="167" fontId="0" fillId="0" borderId="22" xfId="0" applyNumberFormat="1"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3" xfId="0" applyBorder="1"/>
    <xf numFmtId="0" fontId="2" fillId="0" borderId="23" xfId="0" applyFont="1" applyBorder="1"/>
    <xf numFmtId="49" fontId="2" fillId="0" borderId="0" xfId="0" applyNumberFormat="1" applyFont="1" applyAlignment="1">
      <alignment horizontal="center"/>
    </xf>
    <xf numFmtId="2" fontId="7" fillId="0" borderId="0" xfId="0" applyNumberFormat="1" applyFont="1" applyAlignment="1">
      <alignment horizontal="center"/>
    </xf>
    <xf numFmtId="164" fontId="7" fillId="0" borderId="0" xfId="0" applyNumberFormat="1" applyFont="1" applyAlignment="1">
      <alignment horizontal="center"/>
    </xf>
    <xf numFmtId="0" fontId="2" fillId="0" borderId="0" xfId="0" applyFont="1" applyAlignment="1">
      <alignment horizontal="center"/>
    </xf>
    <xf numFmtId="1" fontId="7" fillId="0" borderId="0" xfId="0" applyNumberFormat="1" applyFont="1" applyAlignment="1">
      <alignment horizontal="center"/>
    </xf>
    <xf numFmtId="0" fontId="9" fillId="0" borderId="0" xfId="0" applyFont="1"/>
    <xf numFmtId="2" fontId="2" fillId="0" borderId="4" xfId="0" applyNumberFormat="1" applyFont="1" applyBorder="1" applyAlignment="1">
      <alignment horizontal="center"/>
    </xf>
    <xf numFmtId="2" fontId="2" fillId="0" borderId="0" xfId="0" applyNumberFormat="1" applyFont="1" applyAlignment="1">
      <alignment horizontal="center"/>
    </xf>
    <xf numFmtId="2" fontId="2" fillId="0" borderId="5" xfId="0" applyNumberFormat="1" applyFont="1" applyBorder="1" applyAlignment="1">
      <alignment horizontal="center"/>
    </xf>
    <xf numFmtId="165" fontId="2" fillId="0" borderId="4" xfId="1" applyNumberFormat="1" applyFont="1" applyBorder="1" applyAlignment="1">
      <alignment horizontal="center"/>
    </xf>
    <xf numFmtId="165" fontId="2" fillId="0" borderId="0" xfId="1" applyNumberFormat="1" applyFont="1" applyFill="1" applyBorder="1" applyAlignment="1">
      <alignment horizontal="center"/>
    </xf>
    <xf numFmtId="165" fontId="2" fillId="0" borderId="5" xfId="1" applyNumberFormat="1" applyFont="1" applyBorder="1" applyAlignment="1">
      <alignment horizontal="center"/>
    </xf>
    <xf numFmtId="164" fontId="2" fillId="0" borderId="4" xfId="0" applyNumberFormat="1" applyFont="1" applyBorder="1" applyAlignment="1">
      <alignment horizontal="center"/>
    </xf>
    <xf numFmtId="164" fontId="2" fillId="0" borderId="0" xfId="0" applyNumberFormat="1" applyFont="1" applyAlignment="1">
      <alignment horizontal="center"/>
    </xf>
    <xf numFmtId="164" fontId="2" fillId="0" borderId="5" xfId="0" applyNumberFormat="1" applyFont="1" applyBorder="1" applyAlignment="1">
      <alignment horizontal="center"/>
    </xf>
    <xf numFmtId="164" fontId="2" fillId="0" borderId="13" xfId="0" applyNumberFormat="1" applyFont="1" applyBorder="1" applyAlignment="1">
      <alignment horizontal="center"/>
    </xf>
    <xf numFmtId="165" fontId="2" fillId="0" borderId="13" xfId="1" applyNumberFormat="1" applyFont="1" applyBorder="1" applyAlignment="1">
      <alignment horizontal="center"/>
    </xf>
    <xf numFmtId="1" fontId="2" fillId="0" borderId="4" xfId="0" applyNumberFormat="1" applyFont="1" applyBorder="1" applyAlignment="1">
      <alignment horizontal="center"/>
    </xf>
    <xf numFmtId="1" fontId="2" fillId="0" borderId="0" xfId="0" applyNumberFormat="1" applyFont="1" applyAlignment="1">
      <alignment horizontal="center"/>
    </xf>
    <xf numFmtId="1" fontId="2" fillId="0" borderId="5" xfId="0" applyNumberFormat="1" applyFont="1" applyBorder="1" applyAlignment="1">
      <alignment horizontal="center"/>
    </xf>
    <xf numFmtId="1" fontId="15" fillId="9" borderId="18" xfId="0" applyNumberFormat="1" applyFont="1" applyFill="1" applyBorder="1" applyAlignment="1" applyProtection="1">
      <alignment horizontal="center" vertical="center"/>
      <protection locked="0"/>
    </xf>
    <xf numFmtId="172" fontId="15" fillId="9" borderId="18" xfId="0" applyNumberFormat="1" applyFont="1" applyFill="1" applyBorder="1" applyAlignment="1" applyProtection="1">
      <alignment horizontal="center" vertical="center"/>
      <protection locked="0"/>
    </xf>
    <xf numFmtId="172" fontId="15" fillId="2" borderId="18" xfId="0" applyNumberFormat="1" applyFont="1" applyFill="1" applyBorder="1" applyAlignment="1">
      <alignment horizontal="center" vertical="center"/>
    </xf>
    <xf numFmtId="172" fontId="15" fillId="10" borderId="18" xfId="0" applyNumberFormat="1" applyFont="1" applyFill="1" applyBorder="1" applyAlignment="1" applyProtection="1">
      <alignment horizontal="center" vertical="center"/>
      <protection locked="0"/>
    </xf>
    <xf numFmtId="172" fontId="22" fillId="10" borderId="18" xfId="0" applyNumberFormat="1" applyFont="1" applyFill="1" applyBorder="1" applyAlignment="1" applyProtection="1">
      <alignment horizontal="center" vertical="center"/>
      <protection locked="0"/>
    </xf>
    <xf numFmtId="172" fontId="15" fillId="9" borderId="17" xfId="0" applyNumberFormat="1" applyFont="1" applyFill="1" applyBorder="1" applyAlignment="1" applyProtection="1">
      <alignment horizontal="center" vertical="center"/>
      <protection locked="0"/>
    </xf>
    <xf numFmtId="172" fontId="4" fillId="0" borderId="1" xfId="1" applyNumberFormat="1" applyFont="1" applyBorder="1" applyAlignment="1">
      <alignment horizontal="center"/>
    </xf>
    <xf numFmtId="172" fontId="4" fillId="0" borderId="2" xfId="1" applyNumberFormat="1" applyFont="1" applyFill="1" applyBorder="1" applyAlignment="1">
      <alignment horizontal="center" vertical="center"/>
    </xf>
    <xf numFmtId="172" fontId="4" fillId="0" borderId="3" xfId="1" applyNumberFormat="1" applyFont="1" applyBorder="1" applyAlignment="1">
      <alignment horizontal="center" vertical="center"/>
    </xf>
    <xf numFmtId="172" fontId="7" fillId="0" borderId="4" xfId="1" applyNumberFormat="1" applyFont="1" applyBorder="1" applyAlignment="1">
      <alignment horizontal="center" vertical="center"/>
    </xf>
    <xf numFmtId="172" fontId="7" fillId="0" borderId="0" xfId="1" applyNumberFormat="1" applyFont="1" applyFill="1" applyBorder="1" applyAlignment="1">
      <alignment horizontal="center" vertical="center"/>
    </xf>
    <xf numFmtId="172" fontId="7" fillId="0" borderId="5" xfId="1" applyNumberFormat="1" applyFont="1" applyBorder="1" applyAlignment="1">
      <alignment horizontal="center" vertical="center"/>
    </xf>
    <xf numFmtId="172" fontId="9" fillId="0" borderId="6" xfId="1" applyNumberFormat="1" applyFont="1" applyBorder="1" applyAlignment="1">
      <alignment horizontal="center" vertical="center"/>
    </xf>
    <xf numFmtId="172" fontId="9" fillId="0" borderId="7" xfId="1" applyNumberFormat="1" applyFont="1" applyFill="1" applyBorder="1" applyAlignment="1">
      <alignment horizontal="center" vertical="center"/>
    </xf>
    <xf numFmtId="172" fontId="9" fillId="0" borderId="8" xfId="1" applyNumberFormat="1" applyFont="1" applyBorder="1" applyAlignment="1">
      <alignment horizontal="center" vertical="center"/>
    </xf>
    <xf numFmtId="172" fontId="4" fillId="0" borderId="1" xfId="1" applyNumberFormat="1" applyFont="1" applyBorder="1" applyAlignment="1">
      <alignment horizontal="center" vertical="center"/>
    </xf>
    <xf numFmtId="172" fontId="4" fillId="0" borderId="2" xfId="1" applyNumberFormat="1" applyFont="1" applyFill="1" applyBorder="1" applyAlignment="1">
      <alignment horizontal="center"/>
    </xf>
    <xf numFmtId="172" fontId="4" fillId="0" borderId="3" xfId="1" applyNumberFormat="1" applyFont="1" applyBorder="1" applyAlignment="1">
      <alignment horizontal="center"/>
    </xf>
    <xf numFmtId="172" fontId="7" fillId="0" borderId="4" xfId="1" applyNumberFormat="1" applyFont="1" applyBorder="1" applyAlignment="1">
      <alignment horizontal="center"/>
    </xf>
    <xf numFmtId="172" fontId="7" fillId="0" borderId="0" xfId="1" applyNumberFormat="1" applyFont="1" applyFill="1" applyBorder="1" applyAlignment="1">
      <alignment horizontal="center"/>
    </xf>
    <xf numFmtId="172" fontId="7" fillId="0" borderId="5" xfId="1" applyNumberFormat="1" applyFont="1" applyBorder="1" applyAlignment="1">
      <alignment horizontal="center"/>
    </xf>
    <xf numFmtId="172" fontId="9" fillId="0" borderId="6" xfId="1" applyNumberFormat="1" applyFont="1" applyBorder="1" applyAlignment="1">
      <alignment horizontal="center"/>
    </xf>
    <xf numFmtId="172" fontId="9" fillId="0" borderId="7" xfId="1" applyNumberFormat="1" applyFont="1" applyFill="1" applyBorder="1" applyAlignment="1">
      <alignment horizontal="center"/>
    </xf>
    <xf numFmtId="172" fontId="9" fillId="0" borderId="8" xfId="1" applyNumberFormat="1" applyFont="1" applyBorder="1" applyAlignment="1">
      <alignment horizontal="center"/>
    </xf>
    <xf numFmtId="172" fontId="9" fillId="0" borderId="1" xfId="1" applyNumberFormat="1" applyFont="1" applyFill="1" applyBorder="1" applyAlignment="1">
      <alignment horizontal="center"/>
    </xf>
    <xf numFmtId="172" fontId="9" fillId="0" borderId="2" xfId="1" applyNumberFormat="1" applyFont="1" applyFill="1" applyBorder="1" applyAlignment="1">
      <alignment horizontal="center"/>
    </xf>
    <xf numFmtId="172" fontId="9" fillId="0" borderId="3" xfId="1" applyNumberFormat="1" applyFont="1" applyFill="1" applyBorder="1" applyAlignment="1">
      <alignment horizontal="center"/>
    </xf>
    <xf numFmtId="172" fontId="8" fillId="0" borderId="4" xfId="1" applyNumberFormat="1" applyFont="1" applyFill="1" applyBorder="1" applyAlignment="1">
      <alignment horizontal="center"/>
    </xf>
    <xf numFmtId="172" fontId="8" fillId="0" borderId="0" xfId="1" applyNumberFormat="1" applyFont="1" applyFill="1" applyBorder="1" applyAlignment="1">
      <alignment horizontal="center"/>
    </xf>
    <xf numFmtId="172" fontId="8" fillId="0" borderId="5" xfId="1" applyNumberFormat="1" applyFont="1" applyFill="1" applyBorder="1" applyAlignment="1">
      <alignment horizontal="center"/>
    </xf>
    <xf numFmtId="172" fontId="4" fillId="0" borderId="6" xfId="1" applyNumberFormat="1" applyFont="1" applyFill="1" applyBorder="1" applyAlignment="1">
      <alignment horizontal="center"/>
    </xf>
    <xf numFmtId="172" fontId="4" fillId="0" borderId="7" xfId="1" applyNumberFormat="1" applyFont="1" applyFill="1" applyBorder="1" applyAlignment="1">
      <alignment horizontal="center"/>
    </xf>
    <xf numFmtId="172" fontId="4" fillId="0" borderId="8" xfId="1" applyNumberFormat="1" applyFont="1" applyFill="1" applyBorder="1" applyAlignment="1">
      <alignment horizontal="center"/>
    </xf>
    <xf numFmtId="0" fontId="30" fillId="12" borderId="18" xfId="0" applyFont="1" applyFill="1" applyBorder="1" applyAlignment="1">
      <alignment horizontal="center" vertical="center"/>
    </xf>
    <xf numFmtId="0" fontId="46" fillId="0" borderId="0" xfId="0" applyFont="1"/>
    <xf numFmtId="0" fontId="20" fillId="6" borderId="0" xfId="0" applyFont="1" applyFill="1"/>
    <xf numFmtId="0" fontId="47" fillId="6" borderId="0" xfId="0" applyFont="1" applyFill="1"/>
    <xf numFmtId="0" fontId="19" fillId="0" borderId="0" xfId="0" applyFont="1"/>
    <xf numFmtId="0" fontId="10" fillId="0" borderId="0" xfId="0" applyFont="1" applyAlignment="1">
      <alignment horizontal="center" vertical="center"/>
    </xf>
    <xf numFmtId="49" fontId="13" fillId="13" borderId="0" xfId="0" applyNumberFormat="1" applyFont="1" applyFill="1" applyAlignment="1">
      <alignment horizontal="left"/>
    </xf>
    <xf numFmtId="0" fontId="20" fillId="7" borderId="18" xfId="0" applyFont="1" applyFill="1" applyBorder="1" applyAlignment="1">
      <alignment horizontal="center" vertical="center" wrapText="1"/>
    </xf>
    <xf numFmtId="0" fontId="43" fillId="0" borderId="0" xfId="7" applyFont="1" applyFill="1" applyBorder="1" applyAlignment="1">
      <alignment vertical="center"/>
    </xf>
    <xf numFmtId="0" fontId="30" fillId="0" borderId="0" xfId="0" applyFont="1" applyAlignment="1">
      <alignment horizontal="center"/>
    </xf>
    <xf numFmtId="0" fontId="0" fillId="0" borderId="0" xfId="0" applyAlignment="1">
      <alignment horizontal="left" vertical="center" wrapText="1"/>
    </xf>
    <xf numFmtId="0" fontId="49" fillId="8" borderId="23" xfId="7" applyFont="1" applyFill="1" applyBorder="1" applyAlignment="1">
      <alignment horizontal="center" vertical="center" wrapText="1"/>
    </xf>
    <xf numFmtId="0" fontId="0" fillId="0" borderId="0" xfId="0" applyAlignment="1">
      <alignment vertical="top"/>
    </xf>
    <xf numFmtId="164" fontId="7" fillId="0" borderId="4" xfId="2" applyNumberFormat="1" applyFont="1" applyFill="1" applyBorder="1" applyAlignment="1">
      <alignment horizontal="center"/>
    </xf>
    <xf numFmtId="164" fontId="7" fillId="0" borderId="5" xfId="2" applyNumberFormat="1" applyFont="1" applyFill="1" applyBorder="1" applyAlignment="1">
      <alignment horizontal="center"/>
    </xf>
    <xf numFmtId="164" fontId="7" fillId="0" borderId="13" xfId="2" applyNumberFormat="1" applyFont="1" applyFill="1" applyBorder="1" applyAlignment="1">
      <alignment horizontal="center"/>
    </xf>
    <xf numFmtId="172" fontId="4" fillId="0" borderId="12" xfId="1" applyNumberFormat="1" applyFont="1" applyBorder="1" applyAlignment="1">
      <alignment horizontal="center"/>
    </xf>
    <xf numFmtId="172" fontId="7" fillId="0" borderId="13" xfId="1" applyNumberFormat="1" applyFont="1" applyBorder="1" applyAlignment="1">
      <alignment horizontal="center"/>
    </xf>
    <xf numFmtId="172" fontId="9" fillId="0" borderId="14" xfId="1" applyNumberFormat="1" applyFont="1" applyBorder="1" applyAlignment="1">
      <alignment horizontal="center"/>
    </xf>
    <xf numFmtId="172" fontId="9" fillId="0" borderId="12" xfId="1" applyNumberFormat="1" applyFont="1" applyFill="1" applyBorder="1" applyAlignment="1">
      <alignment horizontal="center"/>
    </xf>
    <xf numFmtId="172" fontId="8" fillId="0" borderId="13" xfId="1" applyNumberFormat="1" applyFont="1" applyFill="1" applyBorder="1" applyAlignment="1">
      <alignment horizontal="center"/>
    </xf>
    <xf numFmtId="172" fontId="4" fillId="0" borderId="14" xfId="1" applyNumberFormat="1" applyFont="1" applyFill="1" applyBorder="1" applyAlignment="1">
      <alignment horizontal="center"/>
    </xf>
    <xf numFmtId="0" fontId="6" fillId="0" borderId="0" xfId="0" applyFont="1"/>
    <xf numFmtId="2" fontId="4" fillId="0" borderId="12" xfId="0" applyNumberFormat="1" applyFont="1" applyBorder="1" applyAlignment="1">
      <alignment horizontal="center"/>
    </xf>
    <xf numFmtId="2" fontId="7" fillId="0" borderId="13" xfId="0" applyNumberFormat="1" applyFont="1" applyBorder="1" applyAlignment="1">
      <alignment horizontal="center"/>
    </xf>
    <xf numFmtId="2" fontId="9" fillId="0" borderId="14" xfId="0" applyNumberFormat="1" applyFont="1" applyBorder="1" applyAlignment="1">
      <alignment horizontal="center"/>
    </xf>
    <xf numFmtId="0" fontId="11" fillId="0" borderId="0" xfId="0" applyFont="1" applyAlignment="1">
      <alignment horizontal="center"/>
    </xf>
    <xf numFmtId="170" fontId="16" fillId="0" borderId="0" xfId="0" applyNumberFormat="1" applyFont="1"/>
    <xf numFmtId="0" fontId="51" fillId="0" borderId="0" xfId="0" applyFont="1"/>
    <xf numFmtId="0" fontId="52" fillId="8" borderId="0" xfId="7" applyFont="1" applyFill="1" applyBorder="1" applyAlignment="1" applyProtection="1">
      <alignment horizontal="center" vertical="center"/>
    </xf>
    <xf numFmtId="49" fontId="20" fillId="7" borderId="18" xfId="0" applyNumberFormat="1" applyFont="1" applyFill="1" applyBorder="1" applyAlignment="1">
      <alignment horizontal="center" vertical="center" wrapText="1"/>
    </xf>
    <xf numFmtId="0" fontId="28" fillId="0" borderId="0" xfId="0" applyFont="1" applyAlignment="1">
      <alignment horizontal="center" vertical="center" wrapText="1"/>
    </xf>
    <xf numFmtId="0" fontId="36" fillId="0" borderId="0" xfId="0" applyFont="1" applyAlignment="1">
      <alignment horizontal="left" vertical="top" wrapText="1"/>
    </xf>
    <xf numFmtId="0" fontId="0" fillId="0" borderId="22" xfId="0" applyBorder="1" applyAlignment="1">
      <alignment horizontal="left" vertical="top" wrapText="1"/>
    </xf>
    <xf numFmtId="0" fontId="30" fillId="12" borderId="18" xfId="0" applyFont="1" applyFill="1" applyBorder="1" applyAlignment="1">
      <alignment horizontal="center" vertical="center"/>
    </xf>
    <xf numFmtId="0" fontId="44" fillId="12" borderId="0" xfId="0" applyFont="1" applyFill="1" applyAlignment="1">
      <alignment horizontal="center" vertical="center"/>
    </xf>
    <xf numFmtId="0" fontId="16" fillId="0" borderId="0" xfId="0" applyFont="1" applyAlignment="1">
      <alignment horizontal="left" vertical="top" wrapText="1"/>
    </xf>
    <xf numFmtId="0" fontId="53" fillId="8" borderId="0" xfId="7" applyFont="1" applyFill="1" applyBorder="1" applyAlignment="1" applyProtection="1">
      <alignment horizontal="center" vertical="center"/>
    </xf>
    <xf numFmtId="49" fontId="28" fillId="0" borderId="0" xfId="0" applyNumberFormat="1" applyFont="1" applyAlignment="1">
      <alignment horizontal="center" vertical="center"/>
    </xf>
    <xf numFmtId="0" fontId="20" fillId="6" borderId="15" xfId="0" applyFont="1" applyFill="1" applyBorder="1" applyAlignment="1">
      <alignment horizontal="left" wrapText="1"/>
    </xf>
    <xf numFmtId="0" fontId="20" fillId="6" borderId="15" xfId="0" applyFont="1" applyFill="1" applyBorder="1" applyAlignment="1">
      <alignment horizontal="left"/>
    </xf>
    <xf numFmtId="0" fontId="16" fillId="6" borderId="15" xfId="0" applyFont="1" applyFill="1" applyBorder="1" applyAlignment="1">
      <alignment horizontal="left" wrapText="1"/>
    </xf>
    <xf numFmtId="0" fontId="16" fillId="6" borderId="16" xfId="0" applyFont="1" applyFill="1" applyBorder="1" applyAlignment="1">
      <alignment horizontal="left" wrapText="1"/>
    </xf>
    <xf numFmtId="0" fontId="27" fillId="12" borderId="0" xfId="0" applyFont="1" applyFill="1" applyAlignment="1">
      <alignment horizontal="center" vertical="center"/>
    </xf>
    <xf numFmtId="0" fontId="16" fillId="6" borderId="15" xfId="0" applyFont="1" applyFill="1" applyBorder="1" applyAlignment="1">
      <alignment horizontal="left"/>
    </xf>
    <xf numFmtId="49" fontId="50" fillId="11" borderId="12" xfId="0" applyNumberFormat="1" applyFont="1" applyFill="1" applyBorder="1" applyAlignment="1">
      <alignment horizontal="center" vertical="center" wrapText="1"/>
    </xf>
    <xf numFmtId="49" fontId="50" fillId="11" borderId="14"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50" fillId="11" borderId="1" xfId="0" applyFont="1" applyFill="1" applyBorder="1" applyAlignment="1">
      <alignment horizontal="center" vertical="center"/>
    </xf>
    <xf numFmtId="0" fontId="50" fillId="11" borderId="3" xfId="0" applyFont="1" applyFill="1" applyBorder="1" applyAlignment="1">
      <alignment horizontal="center" vertical="center"/>
    </xf>
    <xf numFmtId="0" fontId="50" fillId="11" borderId="6" xfId="0" applyFont="1" applyFill="1" applyBorder="1" applyAlignment="1">
      <alignment horizontal="center" vertical="center"/>
    </xf>
    <xf numFmtId="0" fontId="50" fillId="11" borderId="8"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7" fillId="11" borderId="0" xfId="0" applyFont="1" applyFill="1" applyAlignment="1">
      <alignment horizontal="center" vertical="center"/>
    </xf>
    <xf numFmtId="0" fontId="30" fillId="11" borderId="9" xfId="0" applyFont="1" applyFill="1" applyBorder="1" applyAlignment="1">
      <alignment horizontal="center" vertical="center"/>
    </xf>
    <xf numFmtId="0" fontId="30" fillId="11" borderId="10" xfId="0" applyFont="1" applyFill="1" applyBorder="1" applyAlignment="1">
      <alignment horizontal="center" vertical="center"/>
    </xf>
    <xf numFmtId="0" fontId="30" fillId="11" borderId="11" xfId="0" applyFont="1" applyFill="1" applyBorder="1" applyAlignment="1">
      <alignment horizontal="center" vertical="center"/>
    </xf>
    <xf numFmtId="164" fontId="23" fillId="6" borderId="12" xfId="2" applyNumberFormat="1" applyFont="1" applyFill="1" applyBorder="1" applyAlignment="1">
      <alignment horizontal="center" vertical="center"/>
    </xf>
    <xf numFmtId="164" fontId="23" fillId="6" borderId="13" xfId="2" applyNumberFormat="1" applyFont="1" applyFill="1" applyBorder="1" applyAlignment="1">
      <alignment horizontal="center" vertical="center"/>
    </xf>
    <xf numFmtId="164" fontId="23" fillId="6" borderId="14" xfId="2" applyNumberFormat="1" applyFont="1" applyFill="1" applyBorder="1" applyAlignment="1">
      <alignment horizontal="center" vertical="center"/>
    </xf>
    <xf numFmtId="2" fontId="23" fillId="6" borderId="12" xfId="3" applyNumberFormat="1" applyFont="1" applyFill="1" applyBorder="1" applyAlignment="1">
      <alignment horizontal="center" vertical="center"/>
    </xf>
    <xf numFmtId="2" fontId="23" fillId="6" borderId="13" xfId="3" applyNumberFormat="1" applyFont="1" applyFill="1" applyBorder="1" applyAlignment="1">
      <alignment horizontal="center" vertical="center"/>
    </xf>
    <xf numFmtId="2" fontId="23" fillId="6" borderId="14" xfId="3" applyNumberFormat="1" applyFont="1" applyFill="1" applyBorder="1" applyAlignment="1">
      <alignment horizontal="center" vertical="center"/>
    </xf>
    <xf numFmtId="1" fontId="23" fillId="6" borderId="12" xfId="3" applyNumberFormat="1" applyFont="1" applyFill="1" applyBorder="1" applyAlignment="1">
      <alignment horizontal="center" vertical="center"/>
    </xf>
    <xf numFmtId="1" fontId="23" fillId="6" borderId="13" xfId="3" applyNumberFormat="1" applyFont="1" applyFill="1" applyBorder="1" applyAlignment="1">
      <alignment horizontal="center" vertical="center"/>
    </xf>
    <xf numFmtId="1" fontId="23" fillId="6" borderId="14" xfId="3" applyNumberFormat="1" applyFont="1" applyFill="1" applyBorder="1" applyAlignment="1">
      <alignment horizontal="center" vertical="center"/>
    </xf>
    <xf numFmtId="168" fontId="23" fillId="6" borderId="12" xfId="3" applyNumberFormat="1" applyFont="1" applyFill="1" applyBorder="1" applyAlignment="1">
      <alignment horizontal="center" vertical="center"/>
    </xf>
    <xf numFmtId="168" fontId="23" fillId="6" borderId="13" xfId="3" applyNumberFormat="1" applyFont="1" applyFill="1" applyBorder="1" applyAlignment="1">
      <alignment horizontal="center" vertical="center"/>
    </xf>
    <xf numFmtId="168" fontId="23" fillId="6" borderId="14" xfId="3" applyNumberFormat="1" applyFont="1" applyFill="1" applyBorder="1" applyAlignment="1">
      <alignment horizontal="center" vertical="center"/>
    </xf>
    <xf numFmtId="168" fontId="23" fillId="6" borderId="3" xfId="3" applyNumberFormat="1" applyFont="1" applyFill="1" applyBorder="1" applyAlignment="1">
      <alignment horizontal="center" vertical="center"/>
    </xf>
    <xf numFmtId="168" fontId="23" fillId="6" borderId="5" xfId="3" applyNumberFormat="1" applyFont="1" applyFill="1" applyBorder="1" applyAlignment="1">
      <alignment horizontal="center" vertical="center"/>
    </xf>
    <xf numFmtId="168" fontId="23" fillId="6" borderId="8" xfId="3" applyNumberFormat="1" applyFont="1" applyFill="1" applyBorder="1" applyAlignment="1">
      <alignment horizontal="center" vertical="center"/>
    </xf>
    <xf numFmtId="0" fontId="4" fillId="0" borderId="0" xfId="0" applyFont="1" applyAlignment="1">
      <alignment horizontal="center" vertical="center"/>
    </xf>
    <xf numFmtId="172" fontId="23" fillId="6" borderId="12" xfId="3" applyNumberFormat="1" applyFont="1" applyFill="1" applyBorder="1" applyAlignment="1">
      <alignment horizontal="center" vertical="center"/>
    </xf>
    <xf numFmtId="172" fontId="23" fillId="6" borderId="13" xfId="3" applyNumberFormat="1" applyFont="1" applyFill="1" applyBorder="1" applyAlignment="1">
      <alignment horizontal="center" vertical="center"/>
    </xf>
    <xf numFmtId="172" fontId="23" fillId="6" borderId="14" xfId="3" applyNumberFormat="1" applyFont="1" applyFill="1" applyBorder="1" applyAlignment="1">
      <alignment horizontal="center" vertical="center"/>
    </xf>
    <xf numFmtId="0" fontId="57" fillId="11" borderId="0" xfId="0" applyFont="1" applyFill="1" applyAlignment="1">
      <alignment horizontal="center" vertical="center"/>
    </xf>
    <xf numFmtId="0" fontId="54" fillId="11" borderId="0" xfId="0" applyFont="1" applyFill="1" applyAlignment="1">
      <alignment horizontal="center" vertical="top" wrapText="1"/>
    </xf>
    <xf numFmtId="0" fontId="58" fillId="6" borderId="18" xfId="0" applyFont="1" applyFill="1" applyBorder="1" applyAlignment="1">
      <alignment horizontal="center" vertical="center" wrapText="1"/>
    </xf>
    <xf numFmtId="0" fontId="58" fillId="6" borderId="18" xfId="0" applyFont="1" applyFill="1" applyBorder="1" applyAlignment="1">
      <alignment vertical="center" wrapText="1"/>
    </xf>
    <xf numFmtId="0" fontId="58" fillId="0" borderId="0" xfId="0" applyFont="1" applyAlignment="1">
      <alignment horizontal="center"/>
    </xf>
    <xf numFmtId="0" fontId="58" fillId="0" borderId="0" xfId="0" applyFont="1" applyAlignment="1">
      <alignment wrapText="1"/>
    </xf>
    <xf numFmtId="0" fontId="58" fillId="6" borderId="18" xfId="0" applyFont="1" applyFill="1" applyBorder="1" applyAlignment="1">
      <alignment horizontal="left" vertical="center" wrapText="1"/>
    </xf>
    <xf numFmtId="0" fontId="58" fillId="6" borderId="18" xfId="0" applyFont="1" applyFill="1" applyBorder="1" applyAlignment="1">
      <alignment horizontal="center" vertical="center"/>
    </xf>
    <xf numFmtId="0" fontId="15" fillId="6" borderId="18" xfId="0" applyFont="1" applyFill="1" applyBorder="1" applyAlignment="1">
      <alignment horizontal="left" vertical="center" wrapText="1"/>
    </xf>
    <xf numFmtId="0" fontId="60" fillId="0" borderId="0" xfId="0" applyFont="1"/>
    <xf numFmtId="0" fontId="15" fillId="0" borderId="0" xfId="0" applyFont="1" applyAlignment="1">
      <alignment horizontal="left" vertical="top" wrapText="1"/>
    </xf>
    <xf numFmtId="0" fontId="61" fillId="0" borderId="0" xfId="0" applyFont="1" applyAlignment="1">
      <alignment horizontal="left" vertical="top" wrapText="1"/>
    </xf>
    <xf numFmtId="0" fontId="62" fillId="0" borderId="0" xfId="7" applyFont="1" applyAlignment="1">
      <alignment horizontal="left" vertical="top"/>
    </xf>
    <xf numFmtId="0" fontId="63" fillId="0" borderId="0" xfId="0" applyFont="1" applyAlignment="1">
      <alignment horizontal="center"/>
    </xf>
    <xf numFmtId="0" fontId="28" fillId="0" borderId="0" xfId="0" applyFont="1"/>
    <xf numFmtId="0" fontId="12" fillId="0" borderId="0" xfId="0" applyFont="1" applyAlignment="1">
      <alignment horizontal="left" wrapText="1"/>
    </xf>
    <xf numFmtId="0" fontId="64" fillId="0" borderId="22" xfId="0" applyFont="1" applyBorder="1" applyAlignment="1">
      <alignment horizontal="left" vertical="top" wrapText="1"/>
    </xf>
    <xf numFmtId="0" fontId="64" fillId="0" borderId="0" xfId="0" applyFont="1"/>
    <xf numFmtId="0" fontId="65" fillId="0" borderId="0" xfId="0" applyFont="1" applyAlignment="1">
      <alignment horizontal="center" vertical="center" wrapText="1"/>
    </xf>
  </cellXfs>
  <cellStyles count="8">
    <cellStyle name="Comma" xfId="3" builtinId="3"/>
    <cellStyle name="Comma 2" xfId="4" xr:uid="{00000000-0005-0000-0000-000001000000}"/>
    <cellStyle name="Currency" xfId="1" builtinId="4"/>
    <cellStyle name="Hyperlink" xfId="7" builtinId="8"/>
    <cellStyle name="Normal" xfId="0" builtinId="0"/>
    <cellStyle name="Normal 2" xfId="6" xr:uid="{00000000-0005-0000-0000-000005000000}"/>
    <cellStyle name="Per cent" xfId="2" builtinId="5"/>
    <cellStyle name="Percent 2" xfId="5" xr:uid="{00000000-0005-0000-0000-000007000000}"/>
  </cellStyles>
  <dxfs count="45">
    <dxf>
      <font>
        <color rgb="FFFFC000"/>
      </font>
    </dxf>
    <dxf>
      <font>
        <color rgb="FFFF0000"/>
      </font>
    </dxf>
    <dxf>
      <font>
        <color rgb="FF00B050"/>
      </font>
    </dxf>
    <dxf>
      <font>
        <color rgb="FFFFC000"/>
      </font>
    </dxf>
    <dxf>
      <font>
        <color rgb="FF00B050"/>
      </font>
    </dxf>
    <dxf>
      <font>
        <color rgb="FFFF000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FF0000"/>
      </font>
    </dxf>
    <dxf>
      <font>
        <color rgb="FF00B050"/>
      </font>
    </dxf>
    <dxf>
      <font>
        <color rgb="FFFFC000"/>
      </font>
    </dxf>
    <dxf>
      <font>
        <color rgb="FFFF0000"/>
      </font>
    </dxf>
    <dxf>
      <font>
        <color rgb="FF00B05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
      <font>
        <color rgb="FFFFC000"/>
      </font>
    </dxf>
    <dxf>
      <font>
        <color rgb="FF00B050"/>
      </font>
    </dxf>
    <dxf>
      <font>
        <color rgb="FFFF0000"/>
      </font>
    </dxf>
  </dxfs>
  <tableStyles count="0" defaultTableStyle="TableStyleMedium9" defaultPivotStyle="PivotStyleLight16"/>
  <colors>
    <mruColors>
      <color rgb="FF248C9C"/>
      <color rgb="FF242323"/>
      <color rgb="FF40BAB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Questions!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5722938</xdr:colOff>
      <xdr:row>17</xdr:row>
      <xdr:rowOff>233880</xdr:rowOff>
    </xdr:from>
    <xdr:to>
      <xdr:col>3</xdr:col>
      <xdr:colOff>7193124</xdr:colOff>
      <xdr:row>22</xdr:row>
      <xdr:rowOff>133789</xdr:rowOff>
    </xdr:to>
    <xdr:pic>
      <xdr:nvPicPr>
        <xdr:cNvPr id="6" name="Graphic 5" descr="Abacus with solid fill">
          <a:hlinkClick xmlns:r="http://schemas.openxmlformats.org/officeDocument/2006/relationships" r:id="rId1"/>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616282" y="7889599"/>
          <a:ext cx="1466376" cy="1469357"/>
        </a:xfrm>
        <a:prstGeom prst="rect">
          <a:avLst/>
        </a:prstGeom>
      </xdr:spPr>
    </xdr:pic>
    <xdr:clientData/>
  </xdr:twoCellAnchor>
  <xdr:twoCellAnchor editAs="oneCell">
    <xdr:from>
      <xdr:col>3</xdr:col>
      <xdr:colOff>9425466</xdr:colOff>
      <xdr:row>0</xdr:row>
      <xdr:rowOff>0</xdr:rowOff>
    </xdr:from>
    <xdr:to>
      <xdr:col>4</xdr:col>
      <xdr:colOff>87156</xdr:colOff>
      <xdr:row>1</xdr:row>
      <xdr:rowOff>620618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9279" y="0"/>
          <a:ext cx="3794284" cy="809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2</xdr:row>
          <xdr:rowOff>0</xdr:rowOff>
        </xdr:from>
        <xdr:to>
          <xdr:col>8</xdr:col>
          <xdr:colOff>30480</xdr:colOff>
          <xdr:row>2</xdr:row>
          <xdr:rowOff>140970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xdr:row>
          <xdr:rowOff>0</xdr:rowOff>
        </xdr:from>
        <xdr:to>
          <xdr:col>10</xdr:col>
          <xdr:colOff>30480</xdr:colOff>
          <xdr:row>2</xdr:row>
          <xdr:rowOff>140970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11</xdr:col>
          <xdr:colOff>0</xdr:colOff>
          <xdr:row>2</xdr:row>
          <xdr:rowOff>140970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0</xdr:rowOff>
        </xdr:from>
        <xdr:to>
          <xdr:col>11</xdr:col>
          <xdr:colOff>0</xdr:colOff>
          <xdr:row>2</xdr:row>
          <xdr:rowOff>83820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430530</xdr:rowOff>
        </xdr:from>
        <xdr:to>
          <xdr:col>11</xdr:col>
          <xdr:colOff>7620</xdr:colOff>
          <xdr:row>38</xdr:row>
          <xdr:rowOff>438150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430530</xdr:rowOff>
        </xdr:from>
        <xdr:to>
          <xdr:col>10</xdr:col>
          <xdr:colOff>30480</xdr:colOff>
          <xdr:row>38</xdr:row>
          <xdr:rowOff>438150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38</xdr:row>
          <xdr:rowOff>430530</xdr:rowOff>
        </xdr:from>
        <xdr:to>
          <xdr:col>11</xdr:col>
          <xdr:colOff>7620</xdr:colOff>
          <xdr:row>38</xdr:row>
          <xdr:rowOff>438150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38</xdr:row>
          <xdr:rowOff>430530</xdr:rowOff>
        </xdr:from>
        <xdr:to>
          <xdr:col>10</xdr:col>
          <xdr:colOff>30480</xdr:colOff>
          <xdr:row>38</xdr:row>
          <xdr:rowOff>438150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316230</xdr:rowOff>
        </xdr:from>
        <xdr:to>
          <xdr:col>11</xdr:col>
          <xdr:colOff>7620</xdr:colOff>
          <xdr:row>40</xdr:row>
          <xdr:rowOff>438150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316230</xdr:rowOff>
        </xdr:from>
        <xdr:to>
          <xdr:col>10</xdr:col>
          <xdr:colOff>30480</xdr:colOff>
          <xdr:row>40</xdr:row>
          <xdr:rowOff>438150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316230</xdr:rowOff>
        </xdr:from>
        <xdr:to>
          <xdr:col>11</xdr:col>
          <xdr:colOff>7620</xdr:colOff>
          <xdr:row>41</xdr:row>
          <xdr:rowOff>7620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316230</xdr:rowOff>
        </xdr:from>
        <xdr:to>
          <xdr:col>10</xdr:col>
          <xdr:colOff>30480</xdr:colOff>
          <xdr:row>41</xdr:row>
          <xdr:rowOff>7620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316230</xdr:rowOff>
        </xdr:from>
        <xdr:to>
          <xdr:col>11</xdr:col>
          <xdr:colOff>7620</xdr:colOff>
          <xdr:row>40</xdr:row>
          <xdr:rowOff>438150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316230</xdr:rowOff>
        </xdr:from>
        <xdr:to>
          <xdr:col>10</xdr:col>
          <xdr:colOff>30480</xdr:colOff>
          <xdr:row>40</xdr:row>
          <xdr:rowOff>438150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316230</xdr:rowOff>
        </xdr:from>
        <xdr:to>
          <xdr:col>11</xdr:col>
          <xdr:colOff>7620</xdr:colOff>
          <xdr:row>40</xdr:row>
          <xdr:rowOff>438150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316230</xdr:rowOff>
        </xdr:from>
        <xdr:to>
          <xdr:col>10</xdr:col>
          <xdr:colOff>30480</xdr:colOff>
          <xdr:row>40</xdr:row>
          <xdr:rowOff>438150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316230</xdr:rowOff>
        </xdr:from>
        <xdr:to>
          <xdr:col>11</xdr:col>
          <xdr:colOff>7620</xdr:colOff>
          <xdr:row>40</xdr:row>
          <xdr:rowOff>438150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316230</xdr:rowOff>
        </xdr:from>
        <xdr:to>
          <xdr:col>10</xdr:col>
          <xdr:colOff>30480</xdr:colOff>
          <xdr:row>40</xdr:row>
          <xdr:rowOff>438150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373380</xdr:rowOff>
        </xdr:from>
        <xdr:to>
          <xdr:col>11</xdr:col>
          <xdr:colOff>7620</xdr:colOff>
          <xdr:row>42</xdr:row>
          <xdr:rowOff>38100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373380</xdr:rowOff>
        </xdr:from>
        <xdr:to>
          <xdr:col>10</xdr:col>
          <xdr:colOff>30480</xdr:colOff>
          <xdr:row>42</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293370</xdr:rowOff>
        </xdr:from>
        <xdr:to>
          <xdr:col>11</xdr:col>
          <xdr:colOff>7620</xdr:colOff>
          <xdr:row>42</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293370</xdr:rowOff>
        </xdr:from>
        <xdr:to>
          <xdr:col>10</xdr:col>
          <xdr:colOff>30480</xdr:colOff>
          <xdr:row>42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0</xdr:rowOff>
        </xdr:from>
        <xdr:to>
          <xdr:col>8</xdr:col>
          <xdr:colOff>30480</xdr:colOff>
          <xdr:row>10</xdr:row>
          <xdr:rowOff>133350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0</xdr:rowOff>
        </xdr:from>
        <xdr:to>
          <xdr:col>10</xdr:col>
          <xdr:colOff>30480</xdr:colOff>
          <xdr:row>10</xdr:row>
          <xdr:rowOff>133350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0</xdr:rowOff>
        </xdr:from>
        <xdr:to>
          <xdr:col>11</xdr:col>
          <xdr:colOff>0</xdr:colOff>
          <xdr:row>10</xdr:row>
          <xdr:rowOff>133350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0</xdr:rowOff>
        </xdr:from>
        <xdr:to>
          <xdr:col>11</xdr:col>
          <xdr:colOff>0</xdr:colOff>
          <xdr:row>16</xdr:row>
          <xdr:rowOff>83820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7620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7620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415290</xdr:rowOff>
        </xdr:from>
        <xdr:to>
          <xdr:col>11</xdr:col>
          <xdr:colOff>7620</xdr:colOff>
          <xdr:row>56</xdr:row>
          <xdr:rowOff>19050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415290</xdr:rowOff>
        </xdr:from>
        <xdr:to>
          <xdr:col>10</xdr:col>
          <xdr:colOff>30480</xdr:colOff>
          <xdr:row>56</xdr:row>
          <xdr:rowOff>19050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38100</xdr:rowOff>
        </xdr:from>
        <xdr:to>
          <xdr:col>8</xdr:col>
          <xdr:colOff>30480</xdr:colOff>
          <xdr:row>12</xdr:row>
          <xdr:rowOff>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38100</xdr:rowOff>
        </xdr:from>
        <xdr:to>
          <xdr:col>10</xdr:col>
          <xdr:colOff>30480</xdr:colOff>
          <xdr:row>12</xdr:row>
          <xdr:rowOff>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38100</xdr:rowOff>
        </xdr:from>
        <xdr:to>
          <xdr:col>11</xdr:col>
          <xdr:colOff>0</xdr:colOff>
          <xdr:row>12</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xdr:row>
          <xdr:rowOff>38100</xdr:rowOff>
        </xdr:from>
        <xdr:to>
          <xdr:col>8</xdr:col>
          <xdr:colOff>30480</xdr:colOff>
          <xdr:row>14</xdr:row>
          <xdr:rowOff>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38100</xdr:rowOff>
        </xdr:from>
        <xdr:to>
          <xdr:col>10</xdr:col>
          <xdr:colOff>30480</xdr:colOff>
          <xdr:row>14</xdr:row>
          <xdr:rowOff>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38100</xdr:rowOff>
        </xdr:from>
        <xdr:to>
          <xdr:col>11</xdr:col>
          <xdr:colOff>0</xdr:colOff>
          <xdr:row>14</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430530</xdr:rowOff>
        </xdr:from>
        <xdr:to>
          <xdr:col>10</xdr:col>
          <xdr:colOff>30480</xdr:colOff>
          <xdr:row>53</xdr:row>
          <xdr:rowOff>438150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430530</xdr:rowOff>
        </xdr:from>
        <xdr:to>
          <xdr:col>10</xdr:col>
          <xdr:colOff>30480</xdr:colOff>
          <xdr:row>53</xdr:row>
          <xdr:rowOff>438150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430530</xdr:rowOff>
        </xdr:from>
        <xdr:to>
          <xdr:col>10</xdr:col>
          <xdr:colOff>30480</xdr:colOff>
          <xdr:row>55</xdr:row>
          <xdr:rowOff>438150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430530</xdr:rowOff>
        </xdr:from>
        <xdr:to>
          <xdr:col>10</xdr:col>
          <xdr:colOff>30480</xdr:colOff>
          <xdr:row>55</xdr:row>
          <xdr:rowOff>438150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430530</xdr:rowOff>
        </xdr:from>
        <xdr:to>
          <xdr:col>10</xdr:col>
          <xdr:colOff>30480</xdr:colOff>
          <xdr:row>53</xdr:row>
          <xdr:rowOff>438150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430530</xdr:rowOff>
        </xdr:from>
        <xdr:to>
          <xdr:col>10</xdr:col>
          <xdr:colOff>30480</xdr:colOff>
          <xdr:row>53</xdr:row>
          <xdr:rowOff>438150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430530</xdr:rowOff>
        </xdr:from>
        <xdr:to>
          <xdr:col>10</xdr:col>
          <xdr:colOff>30480</xdr:colOff>
          <xdr:row>55</xdr:row>
          <xdr:rowOff>438150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55</xdr:row>
          <xdr:rowOff>430530</xdr:rowOff>
        </xdr:from>
        <xdr:to>
          <xdr:col>10</xdr:col>
          <xdr:colOff>30480</xdr:colOff>
          <xdr:row>55</xdr:row>
          <xdr:rowOff>438150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58</xdr:row>
          <xdr:rowOff>316230</xdr:rowOff>
        </xdr:from>
        <xdr:to>
          <xdr:col>10</xdr:col>
          <xdr:colOff>30480</xdr:colOff>
          <xdr:row>59</xdr:row>
          <xdr:rowOff>76200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58</xdr:row>
          <xdr:rowOff>316230</xdr:rowOff>
        </xdr:from>
        <xdr:to>
          <xdr:col>10</xdr:col>
          <xdr:colOff>30480</xdr:colOff>
          <xdr:row>59</xdr:row>
          <xdr:rowOff>102870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58</xdr:row>
          <xdr:rowOff>316230</xdr:rowOff>
        </xdr:from>
        <xdr:to>
          <xdr:col>10</xdr:col>
          <xdr:colOff>30480</xdr:colOff>
          <xdr:row>59</xdr:row>
          <xdr:rowOff>76200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58</xdr:row>
          <xdr:rowOff>316230</xdr:rowOff>
        </xdr:from>
        <xdr:to>
          <xdr:col>10</xdr:col>
          <xdr:colOff>30480</xdr:colOff>
          <xdr:row>59</xdr:row>
          <xdr:rowOff>76200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58</xdr:row>
          <xdr:rowOff>316230</xdr:rowOff>
        </xdr:from>
        <xdr:to>
          <xdr:col>10</xdr:col>
          <xdr:colOff>30480</xdr:colOff>
          <xdr:row>59</xdr:row>
          <xdr:rowOff>76200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xdr:row>
          <xdr:rowOff>0</xdr:rowOff>
        </xdr:from>
        <xdr:to>
          <xdr:col>10</xdr:col>
          <xdr:colOff>30480</xdr:colOff>
          <xdr:row>1</xdr:row>
          <xdr:rowOff>140970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xdr:row>
          <xdr:rowOff>0</xdr:rowOff>
        </xdr:from>
        <xdr:to>
          <xdr:col>10</xdr:col>
          <xdr:colOff>30480</xdr:colOff>
          <xdr:row>2</xdr:row>
          <xdr:rowOff>140970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316230</xdr:rowOff>
        </xdr:from>
        <xdr:to>
          <xdr:col>2</xdr:col>
          <xdr:colOff>30480</xdr:colOff>
          <xdr:row>59</xdr:row>
          <xdr:rowOff>76200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316230</xdr:rowOff>
        </xdr:from>
        <xdr:to>
          <xdr:col>2</xdr:col>
          <xdr:colOff>30480</xdr:colOff>
          <xdr:row>59</xdr:row>
          <xdr:rowOff>95250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316230</xdr:rowOff>
        </xdr:from>
        <xdr:to>
          <xdr:col>2</xdr:col>
          <xdr:colOff>30480</xdr:colOff>
          <xdr:row>59</xdr:row>
          <xdr:rowOff>76200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316230</xdr:rowOff>
        </xdr:from>
        <xdr:to>
          <xdr:col>2</xdr:col>
          <xdr:colOff>30480</xdr:colOff>
          <xdr:row>59</xdr:row>
          <xdr:rowOff>76200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58</xdr:row>
          <xdr:rowOff>316230</xdr:rowOff>
        </xdr:from>
        <xdr:to>
          <xdr:col>2</xdr:col>
          <xdr:colOff>30480</xdr:colOff>
          <xdr:row>59</xdr:row>
          <xdr:rowOff>76200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132873</xdr:colOff>
      <xdr:row>0</xdr:row>
      <xdr:rowOff>105251</xdr:rowOff>
    </xdr:from>
    <xdr:to>
      <xdr:col>10</xdr:col>
      <xdr:colOff>163352</xdr:colOff>
      <xdr:row>1</xdr:row>
      <xdr:rowOff>75311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4717" y="105251"/>
          <a:ext cx="3780949" cy="80921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ra.org.uk/solicitors/standards-regulations/code-conduct-firms/" TargetMode="External"/><Relationship Id="rId1" Type="http://schemas.openxmlformats.org/officeDocument/2006/relationships/hyperlink" Target="https://communities.lawsociety.org.uk/leadership-and-managemen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0BABC"/>
    <pageSetUpPr fitToPage="1"/>
  </sheetPr>
  <dimension ref="B1:E31"/>
  <sheetViews>
    <sheetView showGridLines="0" tabSelected="1" showRuler="0" zoomScale="70" zoomScaleNormal="70" zoomScaleSheetLayoutView="80" workbookViewId="0">
      <selection activeCell="D11" sqref="D11"/>
    </sheetView>
  </sheetViews>
  <sheetFormatPr defaultRowHeight="14.4"/>
  <cols>
    <col min="1" max="2" width="7.3125" customWidth="1"/>
    <col min="3" max="3" width="38.89453125" customWidth="1"/>
    <col min="4" max="4" width="181.41796875" customWidth="1"/>
    <col min="5" max="5" width="4.578125" customWidth="1"/>
    <col min="8" max="8" width="25.20703125" customWidth="1"/>
  </cols>
  <sheetData>
    <row r="1" spans="2:5" ht="15" customHeight="1"/>
    <row r="2" spans="2:5" ht="53.4" customHeight="1"/>
    <row r="3" spans="2:5" ht="39.299999999999997" customHeight="1">
      <c r="B3" s="252" t="s">
        <v>103</v>
      </c>
      <c r="C3" s="252"/>
      <c r="D3" s="252"/>
      <c r="E3" s="138"/>
    </row>
    <row r="4" spans="2:5" ht="50.05" customHeight="1">
      <c r="C4" s="318" t="s">
        <v>131</v>
      </c>
      <c r="D4" s="248"/>
      <c r="E4" s="138"/>
    </row>
    <row r="5" spans="2:5" s="141" customFormat="1" ht="60.1" customHeight="1">
      <c r="B5" s="253" t="s">
        <v>130</v>
      </c>
      <c r="C5" s="253"/>
      <c r="D5" s="253"/>
      <c r="E5" s="145"/>
    </row>
    <row r="6" spans="2:5" s="142" customFormat="1" ht="12.9" customHeight="1">
      <c r="B6" s="227"/>
      <c r="C6" s="249"/>
      <c r="D6" s="249"/>
      <c r="E6" s="144"/>
    </row>
    <row r="7" spans="2:5" s="142" customFormat="1" ht="31.8" customHeight="1">
      <c r="B7" s="251" t="s">
        <v>97</v>
      </c>
      <c r="C7" s="251"/>
      <c r="D7" s="217" t="s">
        <v>98</v>
      </c>
      <c r="E7" s="139"/>
    </row>
    <row r="8" spans="2:5" s="142" customFormat="1" ht="4.05" customHeight="1">
      <c r="E8" s="140"/>
    </row>
    <row r="9" spans="2:5" s="142" customFormat="1" ht="64.5" customHeight="1">
      <c r="B9" s="217">
        <v>1</v>
      </c>
      <c r="C9" s="302" t="s">
        <v>107</v>
      </c>
      <c r="D9" s="303" t="s">
        <v>108</v>
      </c>
      <c r="E9" s="143"/>
    </row>
    <row r="10" spans="2:5" ht="5.2" customHeight="1">
      <c r="B10" s="226"/>
      <c r="C10" s="304"/>
      <c r="D10" s="305"/>
    </row>
    <row r="11" spans="2:5" ht="64.5" customHeight="1">
      <c r="B11" s="217">
        <v>2</v>
      </c>
      <c r="C11" s="302" t="s">
        <v>109</v>
      </c>
      <c r="D11" s="306" t="s">
        <v>129</v>
      </c>
    </row>
    <row r="12" spans="2:5" ht="5.2" customHeight="1">
      <c r="B12" s="226"/>
      <c r="C12" s="304"/>
      <c r="D12" s="305"/>
    </row>
    <row r="13" spans="2:5" ht="64.5" customHeight="1">
      <c r="B13" s="217">
        <v>3</v>
      </c>
      <c r="C13" s="307" t="s">
        <v>110</v>
      </c>
      <c r="D13" s="306" t="s">
        <v>111</v>
      </c>
    </row>
    <row r="14" spans="2:5" ht="5.0999999999999996" customHeight="1">
      <c r="B14" s="226"/>
      <c r="C14" s="304"/>
      <c r="D14" s="305"/>
    </row>
    <row r="15" spans="2:5" ht="64.5" customHeight="1">
      <c r="B15" s="217">
        <v>4</v>
      </c>
      <c r="C15" s="307" t="s">
        <v>112</v>
      </c>
      <c r="D15" s="308" t="s">
        <v>113</v>
      </c>
    </row>
    <row r="16" spans="2:5" ht="4.8" customHeight="1">
      <c r="B16" s="226"/>
      <c r="C16" s="309"/>
      <c r="D16" s="310"/>
    </row>
    <row r="17" spans="2:4" ht="64.2" customHeight="1">
      <c r="B17" s="217">
        <v>5</v>
      </c>
      <c r="C17" s="307" t="s">
        <v>114</v>
      </c>
      <c r="D17" s="308" t="s">
        <v>115</v>
      </c>
    </row>
    <row r="18" spans="2:4" ht="18.600000000000001" customHeight="1">
      <c r="B18" s="250"/>
      <c r="C18" s="250"/>
      <c r="D18" s="144"/>
    </row>
    <row r="19" spans="2:4" ht="18.899999999999999" customHeight="1">
      <c r="B19" s="316" t="s">
        <v>106</v>
      </c>
      <c r="C19" s="316"/>
      <c r="D19" s="144"/>
    </row>
    <row r="20" spans="2:4" ht="19.8" customHeight="1">
      <c r="B20" s="311" t="s">
        <v>120</v>
      </c>
      <c r="C20" s="311"/>
      <c r="D20" s="229"/>
    </row>
    <row r="21" spans="2:4" ht="46.5" customHeight="1">
      <c r="B21" s="311"/>
      <c r="C21" s="311"/>
      <c r="D21" s="143"/>
    </row>
    <row r="22" spans="2:4" ht="17.7" customHeight="1">
      <c r="B22" s="317" t="s">
        <v>117</v>
      </c>
      <c r="C22" s="225"/>
    </row>
    <row r="23" spans="2:4" ht="15.3" customHeight="1">
      <c r="B23" s="312" t="s">
        <v>118</v>
      </c>
      <c r="C23" s="312"/>
      <c r="D23" s="309"/>
    </row>
    <row r="24" spans="2:4" ht="15.3" customHeight="1">
      <c r="B24" s="312" t="s">
        <v>119</v>
      </c>
      <c r="C24" s="312"/>
      <c r="D24" s="313" t="s">
        <v>102</v>
      </c>
    </row>
    <row r="25" spans="2:4" ht="15.3" customHeight="1">
      <c r="B25" s="312" t="s">
        <v>121</v>
      </c>
      <c r="C25" s="312"/>
      <c r="D25" s="309"/>
    </row>
    <row r="26" spans="2:4">
      <c r="B26" s="309"/>
      <c r="C26" s="309"/>
      <c r="D26" s="309"/>
    </row>
    <row r="27" spans="2:4" ht="17.7">
      <c r="B27" s="309"/>
      <c r="C27" s="314"/>
      <c r="D27" s="314"/>
    </row>
    <row r="28" spans="2:4">
      <c r="B28" s="309"/>
      <c r="C28" s="309"/>
      <c r="D28" s="309"/>
    </row>
    <row r="29" spans="2:4" ht="15.3">
      <c r="B29" s="309"/>
      <c r="C29" s="315"/>
      <c r="D29" s="315"/>
    </row>
    <row r="31" spans="2:4">
      <c r="D31" s="218"/>
    </row>
  </sheetData>
  <sheetProtection algorithmName="SHA-512" hashValue="xl4U8n5ZxZR6bRkJi06w61ssSgZsGf59nhU/0tM1uatHKEQH8/Gp92qPOCbreZ5eLfPOqqkbLIzf2P0fbKpyqQ==" saltValue="etw2glEqhu2qMeUsXwNr4w==" spinCount="100000" sheet="1" objects="1" scenarios="1"/>
  <mergeCells count="12">
    <mergeCell ref="B3:D3"/>
    <mergeCell ref="B5:D5"/>
    <mergeCell ref="C29:D29"/>
    <mergeCell ref="C4:D4"/>
    <mergeCell ref="C6:D6"/>
    <mergeCell ref="B18:C18"/>
    <mergeCell ref="B19:C19"/>
    <mergeCell ref="B7:C7"/>
    <mergeCell ref="B20:C21"/>
    <mergeCell ref="B23:C23"/>
    <mergeCell ref="B24:C24"/>
    <mergeCell ref="B25:C25"/>
  </mergeCells>
  <hyperlinks>
    <hyperlink ref="B23" r:id="rId1" display="Law Society Leadership and Management Section" xr:uid="{E26CCAF0-DE39-4E58-8E85-DE6B7F30B77D}"/>
    <hyperlink ref="B24" r:id="rId2" display=" *1  SRA Code of Condyct for Firms (2.4) " xr:uid="{91F4010E-EE96-4C0F-9100-79E6900AD3F3}"/>
  </hyperlinks>
  <pageMargins left="0.7" right="0.7" top="0.75" bottom="0.75" header="0.3" footer="0.3"/>
  <pageSetup paperSize="9" scale="57" orientation="landscape"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1:L60"/>
  <sheetViews>
    <sheetView showGridLines="0" showRowColHeaders="0" topLeftCell="A33" zoomScale="90" zoomScaleNormal="90" workbookViewId="0">
      <selection activeCell="J42" sqref="J42"/>
    </sheetView>
  </sheetViews>
  <sheetFormatPr defaultRowHeight="15"/>
  <cols>
    <col min="1" max="1" width="4" style="80" customWidth="1"/>
    <col min="2" max="2" width="5.41796875" style="83" customWidth="1"/>
    <col min="3" max="3" width="6.68359375" style="80" customWidth="1"/>
    <col min="4" max="4" width="5.578125" style="80" customWidth="1"/>
    <col min="5" max="5" width="33.578125" style="80" customWidth="1"/>
    <col min="6" max="6" width="40.83984375" style="80" customWidth="1"/>
    <col min="7" max="7" width="30.578125" style="80" customWidth="1"/>
    <col min="8" max="8" width="13.68359375" style="81" customWidth="1"/>
    <col min="9" max="9" width="4.68359375" style="82" bestFit="1" customWidth="1"/>
    <col min="10" max="10" width="33.41796875" style="80" customWidth="1"/>
    <col min="11" max="11" width="29.47265625" style="80" customWidth="1"/>
    <col min="12" max="12" width="1.3125" style="80" customWidth="1"/>
    <col min="13" max="13" width="13" style="80" customWidth="1"/>
    <col min="14" max="254" width="9.1015625" style="80"/>
    <col min="255" max="255" width="5.41796875" style="80" customWidth="1"/>
    <col min="256" max="256" width="6.68359375" style="80" customWidth="1"/>
    <col min="257" max="257" width="5.578125" style="80" customWidth="1"/>
    <col min="258" max="258" width="33.578125" style="80" customWidth="1"/>
    <col min="259" max="259" width="12.68359375" style="80" customWidth="1"/>
    <col min="260" max="260" width="23.89453125" style="80" customWidth="1"/>
    <col min="261" max="261" width="13.68359375" style="80" customWidth="1"/>
    <col min="262" max="262" width="4.68359375" style="80" bestFit="1" customWidth="1"/>
    <col min="263" max="263" width="22.578125" style="80" customWidth="1"/>
    <col min="264" max="264" width="10.89453125" style="80" customWidth="1"/>
    <col min="265" max="265" width="4.68359375" style="80" bestFit="1" customWidth="1"/>
    <col min="266" max="266" width="25.41796875" style="80" customWidth="1"/>
    <col min="267" max="267" width="6.3125" style="80" customWidth="1"/>
    <col min="268" max="268" width="16" style="80" customWidth="1"/>
    <col min="269" max="269" width="13" style="80" customWidth="1"/>
    <col min="270" max="510" width="9.1015625" style="80"/>
    <col min="511" max="511" width="5.41796875" style="80" customWidth="1"/>
    <col min="512" max="512" width="6.68359375" style="80" customWidth="1"/>
    <col min="513" max="513" width="5.578125" style="80" customWidth="1"/>
    <col min="514" max="514" width="33.578125" style="80" customWidth="1"/>
    <col min="515" max="515" width="12.68359375" style="80" customWidth="1"/>
    <col min="516" max="516" width="23.89453125" style="80" customWidth="1"/>
    <col min="517" max="517" width="13.68359375" style="80" customWidth="1"/>
    <col min="518" max="518" width="4.68359375" style="80" bestFit="1" customWidth="1"/>
    <col min="519" max="519" width="22.578125" style="80" customWidth="1"/>
    <col min="520" max="520" width="10.89453125" style="80" customWidth="1"/>
    <col min="521" max="521" width="4.68359375" style="80" bestFit="1" customWidth="1"/>
    <col min="522" max="522" width="25.41796875" style="80" customWidth="1"/>
    <col min="523" max="523" width="6.3125" style="80" customWidth="1"/>
    <col min="524" max="524" width="16" style="80" customWidth="1"/>
    <col min="525" max="525" width="13" style="80" customWidth="1"/>
    <col min="526" max="766" width="9.1015625" style="80"/>
    <col min="767" max="767" width="5.41796875" style="80" customWidth="1"/>
    <col min="768" max="768" width="6.68359375" style="80" customWidth="1"/>
    <col min="769" max="769" width="5.578125" style="80" customWidth="1"/>
    <col min="770" max="770" width="33.578125" style="80" customWidth="1"/>
    <col min="771" max="771" width="12.68359375" style="80" customWidth="1"/>
    <col min="772" max="772" width="23.89453125" style="80" customWidth="1"/>
    <col min="773" max="773" width="13.68359375" style="80" customWidth="1"/>
    <col min="774" max="774" width="4.68359375" style="80" bestFit="1" customWidth="1"/>
    <col min="775" max="775" width="22.578125" style="80" customWidth="1"/>
    <col min="776" max="776" width="10.89453125" style="80" customWidth="1"/>
    <col min="777" max="777" width="4.68359375" style="80" bestFit="1" customWidth="1"/>
    <col min="778" max="778" width="25.41796875" style="80" customWidth="1"/>
    <col min="779" max="779" width="6.3125" style="80" customWidth="1"/>
    <col min="780" max="780" width="16" style="80" customWidth="1"/>
    <col min="781" max="781" width="13" style="80" customWidth="1"/>
    <col min="782" max="1022" width="9.1015625" style="80"/>
    <col min="1023" max="1023" width="5.41796875" style="80" customWidth="1"/>
    <col min="1024" max="1024" width="6.68359375" style="80" customWidth="1"/>
    <col min="1025" max="1025" width="5.578125" style="80" customWidth="1"/>
    <col min="1026" max="1026" width="33.578125" style="80" customWidth="1"/>
    <col min="1027" max="1027" width="12.68359375" style="80" customWidth="1"/>
    <col min="1028" max="1028" width="23.89453125" style="80" customWidth="1"/>
    <col min="1029" max="1029" width="13.68359375" style="80" customWidth="1"/>
    <col min="1030" max="1030" width="4.68359375" style="80" bestFit="1" customWidth="1"/>
    <col min="1031" max="1031" width="22.578125" style="80" customWidth="1"/>
    <col min="1032" max="1032" width="10.89453125" style="80" customWidth="1"/>
    <col min="1033" max="1033" width="4.68359375" style="80" bestFit="1" customWidth="1"/>
    <col min="1034" max="1034" width="25.41796875" style="80" customWidth="1"/>
    <col min="1035" max="1035" width="6.3125" style="80" customWidth="1"/>
    <col min="1036" max="1036" width="16" style="80" customWidth="1"/>
    <col min="1037" max="1037" width="13" style="80" customWidth="1"/>
    <col min="1038" max="1278" width="9.1015625" style="80"/>
    <col min="1279" max="1279" width="5.41796875" style="80" customWidth="1"/>
    <col min="1280" max="1280" width="6.68359375" style="80" customWidth="1"/>
    <col min="1281" max="1281" width="5.578125" style="80" customWidth="1"/>
    <col min="1282" max="1282" width="33.578125" style="80" customWidth="1"/>
    <col min="1283" max="1283" width="12.68359375" style="80" customWidth="1"/>
    <col min="1284" max="1284" width="23.89453125" style="80" customWidth="1"/>
    <col min="1285" max="1285" width="13.68359375" style="80" customWidth="1"/>
    <col min="1286" max="1286" width="4.68359375" style="80" bestFit="1" customWidth="1"/>
    <col min="1287" max="1287" width="22.578125" style="80" customWidth="1"/>
    <col min="1288" max="1288" width="10.89453125" style="80" customWidth="1"/>
    <col min="1289" max="1289" width="4.68359375" style="80" bestFit="1" customWidth="1"/>
    <col min="1290" max="1290" width="25.41796875" style="80" customWidth="1"/>
    <col min="1291" max="1291" width="6.3125" style="80" customWidth="1"/>
    <col min="1292" max="1292" width="16" style="80" customWidth="1"/>
    <col min="1293" max="1293" width="13" style="80" customWidth="1"/>
    <col min="1294" max="1534" width="9.1015625" style="80"/>
    <col min="1535" max="1535" width="5.41796875" style="80" customWidth="1"/>
    <col min="1536" max="1536" width="6.68359375" style="80" customWidth="1"/>
    <col min="1537" max="1537" width="5.578125" style="80" customWidth="1"/>
    <col min="1538" max="1538" width="33.578125" style="80" customWidth="1"/>
    <col min="1539" max="1539" width="12.68359375" style="80" customWidth="1"/>
    <col min="1540" max="1540" width="23.89453125" style="80" customWidth="1"/>
    <col min="1541" max="1541" width="13.68359375" style="80" customWidth="1"/>
    <col min="1542" max="1542" width="4.68359375" style="80" bestFit="1" customWidth="1"/>
    <col min="1543" max="1543" width="22.578125" style="80" customWidth="1"/>
    <col min="1544" max="1544" width="10.89453125" style="80" customWidth="1"/>
    <col min="1545" max="1545" width="4.68359375" style="80" bestFit="1" customWidth="1"/>
    <col min="1546" max="1546" width="25.41796875" style="80" customWidth="1"/>
    <col min="1547" max="1547" width="6.3125" style="80" customWidth="1"/>
    <col min="1548" max="1548" width="16" style="80" customWidth="1"/>
    <col min="1549" max="1549" width="13" style="80" customWidth="1"/>
    <col min="1550" max="1790" width="9.1015625" style="80"/>
    <col min="1791" max="1791" width="5.41796875" style="80" customWidth="1"/>
    <col min="1792" max="1792" width="6.68359375" style="80" customWidth="1"/>
    <col min="1793" max="1793" width="5.578125" style="80" customWidth="1"/>
    <col min="1794" max="1794" width="33.578125" style="80" customWidth="1"/>
    <col min="1795" max="1795" width="12.68359375" style="80" customWidth="1"/>
    <col min="1796" max="1796" width="23.89453125" style="80" customWidth="1"/>
    <col min="1797" max="1797" width="13.68359375" style="80" customWidth="1"/>
    <col min="1798" max="1798" width="4.68359375" style="80" bestFit="1" customWidth="1"/>
    <col min="1799" max="1799" width="22.578125" style="80" customWidth="1"/>
    <col min="1800" max="1800" width="10.89453125" style="80" customWidth="1"/>
    <col min="1801" max="1801" width="4.68359375" style="80" bestFit="1" customWidth="1"/>
    <col min="1802" max="1802" width="25.41796875" style="80" customWidth="1"/>
    <col min="1803" max="1803" width="6.3125" style="80" customWidth="1"/>
    <col min="1804" max="1804" width="16" style="80" customWidth="1"/>
    <col min="1805" max="1805" width="13" style="80" customWidth="1"/>
    <col min="1806" max="2046" width="9.1015625" style="80"/>
    <col min="2047" max="2047" width="5.41796875" style="80" customWidth="1"/>
    <col min="2048" max="2048" width="6.68359375" style="80" customWidth="1"/>
    <col min="2049" max="2049" width="5.578125" style="80" customWidth="1"/>
    <col min="2050" max="2050" width="33.578125" style="80" customWidth="1"/>
    <col min="2051" max="2051" width="12.68359375" style="80" customWidth="1"/>
    <col min="2052" max="2052" width="23.89453125" style="80" customWidth="1"/>
    <col min="2053" max="2053" width="13.68359375" style="80" customWidth="1"/>
    <col min="2054" max="2054" width="4.68359375" style="80" bestFit="1" customWidth="1"/>
    <col min="2055" max="2055" width="22.578125" style="80" customWidth="1"/>
    <col min="2056" max="2056" width="10.89453125" style="80" customWidth="1"/>
    <col min="2057" max="2057" width="4.68359375" style="80" bestFit="1" customWidth="1"/>
    <col min="2058" max="2058" width="25.41796875" style="80" customWidth="1"/>
    <col min="2059" max="2059" width="6.3125" style="80" customWidth="1"/>
    <col min="2060" max="2060" width="16" style="80" customWidth="1"/>
    <col min="2061" max="2061" width="13" style="80" customWidth="1"/>
    <col min="2062" max="2302" width="9.1015625" style="80"/>
    <col min="2303" max="2303" width="5.41796875" style="80" customWidth="1"/>
    <col min="2304" max="2304" width="6.68359375" style="80" customWidth="1"/>
    <col min="2305" max="2305" width="5.578125" style="80" customWidth="1"/>
    <col min="2306" max="2306" width="33.578125" style="80" customWidth="1"/>
    <col min="2307" max="2307" width="12.68359375" style="80" customWidth="1"/>
    <col min="2308" max="2308" width="23.89453125" style="80" customWidth="1"/>
    <col min="2309" max="2309" width="13.68359375" style="80" customWidth="1"/>
    <col min="2310" max="2310" width="4.68359375" style="80" bestFit="1" customWidth="1"/>
    <col min="2311" max="2311" width="22.578125" style="80" customWidth="1"/>
    <col min="2312" max="2312" width="10.89453125" style="80" customWidth="1"/>
    <col min="2313" max="2313" width="4.68359375" style="80" bestFit="1" customWidth="1"/>
    <col min="2314" max="2314" width="25.41796875" style="80" customWidth="1"/>
    <col min="2315" max="2315" width="6.3125" style="80" customWidth="1"/>
    <col min="2316" max="2316" width="16" style="80" customWidth="1"/>
    <col min="2317" max="2317" width="13" style="80" customWidth="1"/>
    <col min="2318" max="2558" width="9.1015625" style="80"/>
    <col min="2559" max="2559" width="5.41796875" style="80" customWidth="1"/>
    <col min="2560" max="2560" width="6.68359375" style="80" customWidth="1"/>
    <col min="2561" max="2561" width="5.578125" style="80" customWidth="1"/>
    <col min="2562" max="2562" width="33.578125" style="80" customWidth="1"/>
    <col min="2563" max="2563" width="12.68359375" style="80" customWidth="1"/>
    <col min="2564" max="2564" width="23.89453125" style="80" customWidth="1"/>
    <col min="2565" max="2565" width="13.68359375" style="80" customWidth="1"/>
    <col min="2566" max="2566" width="4.68359375" style="80" bestFit="1" customWidth="1"/>
    <col min="2567" max="2567" width="22.578125" style="80" customWidth="1"/>
    <col min="2568" max="2568" width="10.89453125" style="80" customWidth="1"/>
    <col min="2569" max="2569" width="4.68359375" style="80" bestFit="1" customWidth="1"/>
    <col min="2570" max="2570" width="25.41796875" style="80" customWidth="1"/>
    <col min="2571" max="2571" width="6.3125" style="80" customWidth="1"/>
    <col min="2572" max="2572" width="16" style="80" customWidth="1"/>
    <col min="2573" max="2573" width="13" style="80" customWidth="1"/>
    <col min="2574" max="2814" width="9.1015625" style="80"/>
    <col min="2815" max="2815" width="5.41796875" style="80" customWidth="1"/>
    <col min="2816" max="2816" width="6.68359375" style="80" customWidth="1"/>
    <col min="2817" max="2817" width="5.578125" style="80" customWidth="1"/>
    <col min="2818" max="2818" width="33.578125" style="80" customWidth="1"/>
    <col min="2819" max="2819" width="12.68359375" style="80" customWidth="1"/>
    <col min="2820" max="2820" width="23.89453125" style="80" customWidth="1"/>
    <col min="2821" max="2821" width="13.68359375" style="80" customWidth="1"/>
    <col min="2822" max="2822" width="4.68359375" style="80" bestFit="1" customWidth="1"/>
    <col min="2823" max="2823" width="22.578125" style="80" customWidth="1"/>
    <col min="2824" max="2824" width="10.89453125" style="80" customWidth="1"/>
    <col min="2825" max="2825" width="4.68359375" style="80" bestFit="1" customWidth="1"/>
    <col min="2826" max="2826" width="25.41796875" style="80" customWidth="1"/>
    <col min="2827" max="2827" width="6.3125" style="80" customWidth="1"/>
    <col min="2828" max="2828" width="16" style="80" customWidth="1"/>
    <col min="2829" max="2829" width="13" style="80" customWidth="1"/>
    <col min="2830" max="3070" width="9.1015625" style="80"/>
    <col min="3071" max="3071" width="5.41796875" style="80" customWidth="1"/>
    <col min="3072" max="3072" width="6.68359375" style="80" customWidth="1"/>
    <col min="3073" max="3073" width="5.578125" style="80" customWidth="1"/>
    <col min="3074" max="3074" width="33.578125" style="80" customWidth="1"/>
    <col min="3075" max="3075" width="12.68359375" style="80" customWidth="1"/>
    <col min="3076" max="3076" width="23.89453125" style="80" customWidth="1"/>
    <col min="3077" max="3077" width="13.68359375" style="80" customWidth="1"/>
    <col min="3078" max="3078" width="4.68359375" style="80" bestFit="1" customWidth="1"/>
    <col min="3079" max="3079" width="22.578125" style="80" customWidth="1"/>
    <col min="3080" max="3080" width="10.89453125" style="80" customWidth="1"/>
    <col min="3081" max="3081" width="4.68359375" style="80" bestFit="1" customWidth="1"/>
    <col min="3082" max="3082" width="25.41796875" style="80" customWidth="1"/>
    <col min="3083" max="3083" width="6.3125" style="80" customWidth="1"/>
    <col min="3084" max="3084" width="16" style="80" customWidth="1"/>
    <col min="3085" max="3085" width="13" style="80" customWidth="1"/>
    <col min="3086" max="3326" width="9.1015625" style="80"/>
    <col min="3327" max="3327" width="5.41796875" style="80" customWidth="1"/>
    <col min="3328" max="3328" width="6.68359375" style="80" customWidth="1"/>
    <col min="3329" max="3329" width="5.578125" style="80" customWidth="1"/>
    <col min="3330" max="3330" width="33.578125" style="80" customWidth="1"/>
    <col min="3331" max="3331" width="12.68359375" style="80" customWidth="1"/>
    <col min="3332" max="3332" width="23.89453125" style="80" customWidth="1"/>
    <col min="3333" max="3333" width="13.68359375" style="80" customWidth="1"/>
    <col min="3334" max="3334" width="4.68359375" style="80" bestFit="1" customWidth="1"/>
    <col min="3335" max="3335" width="22.578125" style="80" customWidth="1"/>
    <col min="3336" max="3336" width="10.89453125" style="80" customWidth="1"/>
    <col min="3337" max="3337" width="4.68359375" style="80" bestFit="1" customWidth="1"/>
    <col min="3338" max="3338" width="25.41796875" style="80" customWidth="1"/>
    <col min="3339" max="3339" width="6.3125" style="80" customWidth="1"/>
    <col min="3340" max="3340" width="16" style="80" customWidth="1"/>
    <col min="3341" max="3341" width="13" style="80" customWidth="1"/>
    <col min="3342" max="3582" width="9.1015625" style="80"/>
    <col min="3583" max="3583" width="5.41796875" style="80" customWidth="1"/>
    <col min="3584" max="3584" width="6.68359375" style="80" customWidth="1"/>
    <col min="3585" max="3585" width="5.578125" style="80" customWidth="1"/>
    <col min="3586" max="3586" width="33.578125" style="80" customWidth="1"/>
    <col min="3587" max="3587" width="12.68359375" style="80" customWidth="1"/>
    <col min="3588" max="3588" width="23.89453125" style="80" customWidth="1"/>
    <col min="3589" max="3589" width="13.68359375" style="80" customWidth="1"/>
    <col min="3590" max="3590" width="4.68359375" style="80" bestFit="1" customWidth="1"/>
    <col min="3591" max="3591" width="22.578125" style="80" customWidth="1"/>
    <col min="3592" max="3592" width="10.89453125" style="80" customWidth="1"/>
    <col min="3593" max="3593" width="4.68359375" style="80" bestFit="1" customWidth="1"/>
    <col min="3594" max="3594" width="25.41796875" style="80" customWidth="1"/>
    <col min="3595" max="3595" width="6.3125" style="80" customWidth="1"/>
    <col min="3596" max="3596" width="16" style="80" customWidth="1"/>
    <col min="3597" max="3597" width="13" style="80" customWidth="1"/>
    <col min="3598" max="3838" width="9.1015625" style="80"/>
    <col min="3839" max="3839" width="5.41796875" style="80" customWidth="1"/>
    <col min="3840" max="3840" width="6.68359375" style="80" customWidth="1"/>
    <col min="3841" max="3841" width="5.578125" style="80" customWidth="1"/>
    <col min="3842" max="3842" width="33.578125" style="80" customWidth="1"/>
    <col min="3843" max="3843" width="12.68359375" style="80" customWidth="1"/>
    <col min="3844" max="3844" width="23.89453125" style="80" customWidth="1"/>
    <col min="3845" max="3845" width="13.68359375" style="80" customWidth="1"/>
    <col min="3846" max="3846" width="4.68359375" style="80" bestFit="1" customWidth="1"/>
    <col min="3847" max="3847" width="22.578125" style="80" customWidth="1"/>
    <col min="3848" max="3848" width="10.89453125" style="80" customWidth="1"/>
    <col min="3849" max="3849" width="4.68359375" style="80" bestFit="1" customWidth="1"/>
    <col min="3850" max="3850" width="25.41796875" style="80" customWidth="1"/>
    <col min="3851" max="3851" width="6.3125" style="80" customWidth="1"/>
    <col min="3852" max="3852" width="16" style="80" customWidth="1"/>
    <col min="3853" max="3853" width="13" style="80" customWidth="1"/>
    <col min="3854" max="4094" width="9.1015625" style="80"/>
    <col min="4095" max="4095" width="5.41796875" style="80" customWidth="1"/>
    <col min="4096" max="4096" width="6.68359375" style="80" customWidth="1"/>
    <col min="4097" max="4097" width="5.578125" style="80" customWidth="1"/>
    <col min="4098" max="4098" width="33.578125" style="80" customWidth="1"/>
    <col min="4099" max="4099" width="12.68359375" style="80" customWidth="1"/>
    <col min="4100" max="4100" width="23.89453125" style="80" customWidth="1"/>
    <col min="4101" max="4101" width="13.68359375" style="80" customWidth="1"/>
    <col min="4102" max="4102" width="4.68359375" style="80" bestFit="1" customWidth="1"/>
    <col min="4103" max="4103" width="22.578125" style="80" customWidth="1"/>
    <col min="4104" max="4104" width="10.89453125" style="80" customWidth="1"/>
    <col min="4105" max="4105" width="4.68359375" style="80" bestFit="1" customWidth="1"/>
    <col min="4106" max="4106" width="25.41796875" style="80" customWidth="1"/>
    <col min="4107" max="4107" width="6.3125" style="80" customWidth="1"/>
    <col min="4108" max="4108" width="16" style="80" customWidth="1"/>
    <col min="4109" max="4109" width="13" style="80" customWidth="1"/>
    <col min="4110" max="4350" width="9.1015625" style="80"/>
    <col min="4351" max="4351" width="5.41796875" style="80" customWidth="1"/>
    <col min="4352" max="4352" width="6.68359375" style="80" customWidth="1"/>
    <col min="4353" max="4353" width="5.578125" style="80" customWidth="1"/>
    <col min="4354" max="4354" width="33.578125" style="80" customWidth="1"/>
    <col min="4355" max="4355" width="12.68359375" style="80" customWidth="1"/>
    <col min="4356" max="4356" width="23.89453125" style="80" customWidth="1"/>
    <col min="4357" max="4357" width="13.68359375" style="80" customWidth="1"/>
    <col min="4358" max="4358" width="4.68359375" style="80" bestFit="1" customWidth="1"/>
    <col min="4359" max="4359" width="22.578125" style="80" customWidth="1"/>
    <col min="4360" max="4360" width="10.89453125" style="80" customWidth="1"/>
    <col min="4361" max="4361" width="4.68359375" style="80" bestFit="1" customWidth="1"/>
    <col min="4362" max="4362" width="25.41796875" style="80" customWidth="1"/>
    <col min="4363" max="4363" width="6.3125" style="80" customWidth="1"/>
    <col min="4364" max="4364" width="16" style="80" customWidth="1"/>
    <col min="4365" max="4365" width="13" style="80" customWidth="1"/>
    <col min="4366" max="4606" width="9.1015625" style="80"/>
    <col min="4607" max="4607" width="5.41796875" style="80" customWidth="1"/>
    <col min="4608" max="4608" width="6.68359375" style="80" customWidth="1"/>
    <col min="4609" max="4609" width="5.578125" style="80" customWidth="1"/>
    <col min="4610" max="4610" width="33.578125" style="80" customWidth="1"/>
    <col min="4611" max="4611" width="12.68359375" style="80" customWidth="1"/>
    <col min="4612" max="4612" width="23.89453125" style="80" customWidth="1"/>
    <col min="4613" max="4613" width="13.68359375" style="80" customWidth="1"/>
    <col min="4614" max="4614" width="4.68359375" style="80" bestFit="1" customWidth="1"/>
    <col min="4615" max="4615" width="22.578125" style="80" customWidth="1"/>
    <col min="4616" max="4616" width="10.89453125" style="80" customWidth="1"/>
    <col min="4617" max="4617" width="4.68359375" style="80" bestFit="1" customWidth="1"/>
    <col min="4618" max="4618" width="25.41796875" style="80" customWidth="1"/>
    <col min="4619" max="4619" width="6.3125" style="80" customWidth="1"/>
    <col min="4620" max="4620" width="16" style="80" customWidth="1"/>
    <col min="4621" max="4621" width="13" style="80" customWidth="1"/>
    <col min="4622" max="4862" width="9.1015625" style="80"/>
    <col min="4863" max="4863" width="5.41796875" style="80" customWidth="1"/>
    <col min="4864" max="4864" width="6.68359375" style="80" customWidth="1"/>
    <col min="4865" max="4865" width="5.578125" style="80" customWidth="1"/>
    <col min="4866" max="4866" width="33.578125" style="80" customWidth="1"/>
    <col min="4867" max="4867" width="12.68359375" style="80" customWidth="1"/>
    <col min="4868" max="4868" width="23.89453125" style="80" customWidth="1"/>
    <col min="4869" max="4869" width="13.68359375" style="80" customWidth="1"/>
    <col min="4870" max="4870" width="4.68359375" style="80" bestFit="1" customWidth="1"/>
    <col min="4871" max="4871" width="22.578125" style="80" customWidth="1"/>
    <col min="4872" max="4872" width="10.89453125" style="80" customWidth="1"/>
    <col min="4873" max="4873" width="4.68359375" style="80" bestFit="1" customWidth="1"/>
    <col min="4874" max="4874" width="25.41796875" style="80" customWidth="1"/>
    <col min="4875" max="4875" width="6.3125" style="80" customWidth="1"/>
    <col min="4876" max="4876" width="16" style="80" customWidth="1"/>
    <col min="4877" max="4877" width="13" style="80" customWidth="1"/>
    <col min="4878" max="5118" width="9.1015625" style="80"/>
    <col min="5119" max="5119" width="5.41796875" style="80" customWidth="1"/>
    <col min="5120" max="5120" width="6.68359375" style="80" customWidth="1"/>
    <col min="5121" max="5121" width="5.578125" style="80" customWidth="1"/>
    <col min="5122" max="5122" width="33.578125" style="80" customWidth="1"/>
    <col min="5123" max="5123" width="12.68359375" style="80" customWidth="1"/>
    <col min="5124" max="5124" width="23.89453125" style="80" customWidth="1"/>
    <col min="5125" max="5125" width="13.68359375" style="80" customWidth="1"/>
    <col min="5126" max="5126" width="4.68359375" style="80" bestFit="1" customWidth="1"/>
    <col min="5127" max="5127" width="22.578125" style="80" customWidth="1"/>
    <col min="5128" max="5128" width="10.89453125" style="80" customWidth="1"/>
    <col min="5129" max="5129" width="4.68359375" style="80" bestFit="1" customWidth="1"/>
    <col min="5130" max="5130" width="25.41796875" style="80" customWidth="1"/>
    <col min="5131" max="5131" width="6.3125" style="80" customWidth="1"/>
    <col min="5132" max="5132" width="16" style="80" customWidth="1"/>
    <col min="5133" max="5133" width="13" style="80" customWidth="1"/>
    <col min="5134" max="5374" width="9.1015625" style="80"/>
    <col min="5375" max="5375" width="5.41796875" style="80" customWidth="1"/>
    <col min="5376" max="5376" width="6.68359375" style="80" customWidth="1"/>
    <col min="5377" max="5377" width="5.578125" style="80" customWidth="1"/>
    <col min="5378" max="5378" width="33.578125" style="80" customWidth="1"/>
    <col min="5379" max="5379" width="12.68359375" style="80" customWidth="1"/>
    <col min="5380" max="5380" width="23.89453125" style="80" customWidth="1"/>
    <col min="5381" max="5381" width="13.68359375" style="80" customWidth="1"/>
    <col min="5382" max="5382" width="4.68359375" style="80" bestFit="1" customWidth="1"/>
    <col min="5383" max="5383" width="22.578125" style="80" customWidth="1"/>
    <col min="5384" max="5384" width="10.89453125" style="80" customWidth="1"/>
    <col min="5385" max="5385" width="4.68359375" style="80" bestFit="1" customWidth="1"/>
    <col min="5386" max="5386" width="25.41796875" style="80" customWidth="1"/>
    <col min="5387" max="5387" width="6.3125" style="80" customWidth="1"/>
    <col min="5388" max="5388" width="16" style="80" customWidth="1"/>
    <col min="5389" max="5389" width="13" style="80" customWidth="1"/>
    <col min="5390" max="5630" width="9.1015625" style="80"/>
    <col min="5631" max="5631" width="5.41796875" style="80" customWidth="1"/>
    <col min="5632" max="5632" width="6.68359375" style="80" customWidth="1"/>
    <col min="5633" max="5633" width="5.578125" style="80" customWidth="1"/>
    <col min="5634" max="5634" width="33.578125" style="80" customWidth="1"/>
    <col min="5635" max="5635" width="12.68359375" style="80" customWidth="1"/>
    <col min="5636" max="5636" width="23.89453125" style="80" customWidth="1"/>
    <col min="5637" max="5637" width="13.68359375" style="80" customWidth="1"/>
    <col min="5638" max="5638" width="4.68359375" style="80" bestFit="1" customWidth="1"/>
    <col min="5639" max="5639" width="22.578125" style="80" customWidth="1"/>
    <col min="5640" max="5640" width="10.89453125" style="80" customWidth="1"/>
    <col min="5641" max="5641" width="4.68359375" style="80" bestFit="1" customWidth="1"/>
    <col min="5642" max="5642" width="25.41796875" style="80" customWidth="1"/>
    <col min="5643" max="5643" width="6.3125" style="80" customWidth="1"/>
    <col min="5644" max="5644" width="16" style="80" customWidth="1"/>
    <col min="5645" max="5645" width="13" style="80" customWidth="1"/>
    <col min="5646" max="5886" width="9.1015625" style="80"/>
    <col min="5887" max="5887" width="5.41796875" style="80" customWidth="1"/>
    <col min="5888" max="5888" width="6.68359375" style="80" customWidth="1"/>
    <col min="5889" max="5889" width="5.578125" style="80" customWidth="1"/>
    <col min="5890" max="5890" width="33.578125" style="80" customWidth="1"/>
    <col min="5891" max="5891" width="12.68359375" style="80" customWidth="1"/>
    <col min="5892" max="5892" width="23.89453125" style="80" customWidth="1"/>
    <col min="5893" max="5893" width="13.68359375" style="80" customWidth="1"/>
    <col min="5894" max="5894" width="4.68359375" style="80" bestFit="1" customWidth="1"/>
    <col min="5895" max="5895" width="22.578125" style="80" customWidth="1"/>
    <col min="5896" max="5896" width="10.89453125" style="80" customWidth="1"/>
    <col min="5897" max="5897" width="4.68359375" style="80" bestFit="1" customWidth="1"/>
    <col min="5898" max="5898" width="25.41796875" style="80" customWidth="1"/>
    <col min="5899" max="5899" width="6.3125" style="80" customWidth="1"/>
    <col min="5900" max="5900" width="16" style="80" customWidth="1"/>
    <col min="5901" max="5901" width="13" style="80" customWidth="1"/>
    <col min="5902" max="6142" width="9.1015625" style="80"/>
    <col min="6143" max="6143" width="5.41796875" style="80" customWidth="1"/>
    <col min="6144" max="6144" width="6.68359375" style="80" customWidth="1"/>
    <col min="6145" max="6145" width="5.578125" style="80" customWidth="1"/>
    <col min="6146" max="6146" width="33.578125" style="80" customWidth="1"/>
    <col min="6147" max="6147" width="12.68359375" style="80" customWidth="1"/>
    <col min="6148" max="6148" width="23.89453125" style="80" customWidth="1"/>
    <col min="6149" max="6149" width="13.68359375" style="80" customWidth="1"/>
    <col min="6150" max="6150" width="4.68359375" style="80" bestFit="1" customWidth="1"/>
    <col min="6151" max="6151" width="22.578125" style="80" customWidth="1"/>
    <col min="6152" max="6152" width="10.89453125" style="80" customWidth="1"/>
    <col min="6153" max="6153" width="4.68359375" style="80" bestFit="1" customWidth="1"/>
    <col min="6154" max="6154" width="25.41796875" style="80" customWidth="1"/>
    <col min="6155" max="6155" width="6.3125" style="80" customWidth="1"/>
    <col min="6156" max="6156" width="16" style="80" customWidth="1"/>
    <col min="6157" max="6157" width="13" style="80" customWidth="1"/>
    <col min="6158" max="6398" width="9.1015625" style="80"/>
    <col min="6399" max="6399" width="5.41796875" style="80" customWidth="1"/>
    <col min="6400" max="6400" width="6.68359375" style="80" customWidth="1"/>
    <col min="6401" max="6401" width="5.578125" style="80" customWidth="1"/>
    <col min="6402" max="6402" width="33.578125" style="80" customWidth="1"/>
    <col min="6403" max="6403" width="12.68359375" style="80" customWidth="1"/>
    <col min="6404" max="6404" width="23.89453125" style="80" customWidth="1"/>
    <col min="6405" max="6405" width="13.68359375" style="80" customWidth="1"/>
    <col min="6406" max="6406" width="4.68359375" style="80" bestFit="1" customWidth="1"/>
    <col min="6407" max="6407" width="22.578125" style="80" customWidth="1"/>
    <col min="6408" max="6408" width="10.89453125" style="80" customWidth="1"/>
    <col min="6409" max="6409" width="4.68359375" style="80" bestFit="1" customWidth="1"/>
    <col min="6410" max="6410" width="25.41796875" style="80" customWidth="1"/>
    <col min="6411" max="6411" width="6.3125" style="80" customWidth="1"/>
    <col min="6412" max="6412" width="16" style="80" customWidth="1"/>
    <col min="6413" max="6413" width="13" style="80" customWidth="1"/>
    <col min="6414" max="6654" width="9.1015625" style="80"/>
    <col min="6655" max="6655" width="5.41796875" style="80" customWidth="1"/>
    <col min="6656" max="6656" width="6.68359375" style="80" customWidth="1"/>
    <col min="6657" max="6657" width="5.578125" style="80" customWidth="1"/>
    <col min="6658" max="6658" width="33.578125" style="80" customWidth="1"/>
    <col min="6659" max="6659" width="12.68359375" style="80" customWidth="1"/>
    <col min="6660" max="6660" width="23.89453125" style="80" customWidth="1"/>
    <col min="6661" max="6661" width="13.68359375" style="80" customWidth="1"/>
    <col min="6662" max="6662" width="4.68359375" style="80" bestFit="1" customWidth="1"/>
    <col min="6663" max="6663" width="22.578125" style="80" customWidth="1"/>
    <col min="6664" max="6664" width="10.89453125" style="80" customWidth="1"/>
    <col min="6665" max="6665" width="4.68359375" style="80" bestFit="1" customWidth="1"/>
    <col min="6666" max="6666" width="25.41796875" style="80" customWidth="1"/>
    <col min="6667" max="6667" width="6.3125" style="80" customWidth="1"/>
    <col min="6668" max="6668" width="16" style="80" customWidth="1"/>
    <col min="6669" max="6669" width="13" style="80" customWidth="1"/>
    <col min="6670" max="6910" width="9.1015625" style="80"/>
    <col min="6911" max="6911" width="5.41796875" style="80" customWidth="1"/>
    <col min="6912" max="6912" width="6.68359375" style="80" customWidth="1"/>
    <col min="6913" max="6913" width="5.578125" style="80" customWidth="1"/>
    <col min="6914" max="6914" width="33.578125" style="80" customWidth="1"/>
    <col min="6915" max="6915" width="12.68359375" style="80" customWidth="1"/>
    <col min="6916" max="6916" width="23.89453125" style="80" customWidth="1"/>
    <col min="6917" max="6917" width="13.68359375" style="80" customWidth="1"/>
    <col min="6918" max="6918" width="4.68359375" style="80" bestFit="1" customWidth="1"/>
    <col min="6919" max="6919" width="22.578125" style="80" customWidth="1"/>
    <col min="6920" max="6920" width="10.89453125" style="80" customWidth="1"/>
    <col min="6921" max="6921" width="4.68359375" style="80" bestFit="1" customWidth="1"/>
    <col min="6922" max="6922" width="25.41796875" style="80" customWidth="1"/>
    <col min="6923" max="6923" width="6.3125" style="80" customWidth="1"/>
    <col min="6924" max="6924" width="16" style="80" customWidth="1"/>
    <col min="6925" max="6925" width="13" style="80" customWidth="1"/>
    <col min="6926" max="7166" width="9.1015625" style="80"/>
    <col min="7167" max="7167" width="5.41796875" style="80" customWidth="1"/>
    <col min="7168" max="7168" width="6.68359375" style="80" customWidth="1"/>
    <col min="7169" max="7169" width="5.578125" style="80" customWidth="1"/>
    <col min="7170" max="7170" width="33.578125" style="80" customWidth="1"/>
    <col min="7171" max="7171" width="12.68359375" style="80" customWidth="1"/>
    <col min="7172" max="7172" width="23.89453125" style="80" customWidth="1"/>
    <col min="7173" max="7173" width="13.68359375" style="80" customWidth="1"/>
    <col min="7174" max="7174" width="4.68359375" style="80" bestFit="1" customWidth="1"/>
    <col min="7175" max="7175" width="22.578125" style="80" customWidth="1"/>
    <col min="7176" max="7176" width="10.89453125" style="80" customWidth="1"/>
    <col min="7177" max="7177" width="4.68359375" style="80" bestFit="1" customWidth="1"/>
    <col min="7178" max="7178" width="25.41796875" style="80" customWidth="1"/>
    <col min="7179" max="7179" width="6.3125" style="80" customWidth="1"/>
    <col min="7180" max="7180" width="16" style="80" customWidth="1"/>
    <col min="7181" max="7181" width="13" style="80" customWidth="1"/>
    <col min="7182" max="7422" width="9.1015625" style="80"/>
    <col min="7423" max="7423" width="5.41796875" style="80" customWidth="1"/>
    <col min="7424" max="7424" width="6.68359375" style="80" customWidth="1"/>
    <col min="7425" max="7425" width="5.578125" style="80" customWidth="1"/>
    <col min="7426" max="7426" width="33.578125" style="80" customWidth="1"/>
    <col min="7427" max="7427" width="12.68359375" style="80" customWidth="1"/>
    <col min="7428" max="7428" width="23.89453125" style="80" customWidth="1"/>
    <col min="7429" max="7429" width="13.68359375" style="80" customWidth="1"/>
    <col min="7430" max="7430" width="4.68359375" style="80" bestFit="1" customWidth="1"/>
    <col min="7431" max="7431" width="22.578125" style="80" customWidth="1"/>
    <col min="7432" max="7432" width="10.89453125" style="80" customWidth="1"/>
    <col min="7433" max="7433" width="4.68359375" style="80" bestFit="1" customWidth="1"/>
    <col min="7434" max="7434" width="25.41796875" style="80" customWidth="1"/>
    <col min="7435" max="7435" width="6.3125" style="80" customWidth="1"/>
    <col min="7436" max="7436" width="16" style="80" customWidth="1"/>
    <col min="7437" max="7437" width="13" style="80" customWidth="1"/>
    <col min="7438" max="7678" width="9.1015625" style="80"/>
    <col min="7679" max="7679" width="5.41796875" style="80" customWidth="1"/>
    <col min="7680" max="7680" width="6.68359375" style="80" customWidth="1"/>
    <col min="7681" max="7681" width="5.578125" style="80" customWidth="1"/>
    <col min="7682" max="7682" width="33.578125" style="80" customWidth="1"/>
    <col min="7683" max="7683" width="12.68359375" style="80" customWidth="1"/>
    <col min="7684" max="7684" width="23.89453125" style="80" customWidth="1"/>
    <col min="7685" max="7685" width="13.68359375" style="80" customWidth="1"/>
    <col min="7686" max="7686" width="4.68359375" style="80" bestFit="1" customWidth="1"/>
    <col min="7687" max="7687" width="22.578125" style="80" customWidth="1"/>
    <col min="7688" max="7688" width="10.89453125" style="80" customWidth="1"/>
    <col min="7689" max="7689" width="4.68359375" style="80" bestFit="1" customWidth="1"/>
    <col min="7690" max="7690" width="25.41796875" style="80" customWidth="1"/>
    <col min="7691" max="7691" width="6.3125" style="80" customWidth="1"/>
    <col min="7692" max="7692" width="16" style="80" customWidth="1"/>
    <col min="7693" max="7693" width="13" style="80" customWidth="1"/>
    <col min="7694" max="7934" width="9.1015625" style="80"/>
    <col min="7935" max="7935" width="5.41796875" style="80" customWidth="1"/>
    <col min="7936" max="7936" width="6.68359375" style="80" customWidth="1"/>
    <col min="7937" max="7937" width="5.578125" style="80" customWidth="1"/>
    <col min="7938" max="7938" width="33.578125" style="80" customWidth="1"/>
    <col min="7939" max="7939" width="12.68359375" style="80" customWidth="1"/>
    <col min="7940" max="7940" width="23.89453125" style="80" customWidth="1"/>
    <col min="7941" max="7941" width="13.68359375" style="80" customWidth="1"/>
    <col min="7942" max="7942" width="4.68359375" style="80" bestFit="1" customWidth="1"/>
    <col min="7943" max="7943" width="22.578125" style="80" customWidth="1"/>
    <col min="7944" max="7944" width="10.89453125" style="80" customWidth="1"/>
    <col min="7945" max="7945" width="4.68359375" style="80" bestFit="1" customWidth="1"/>
    <col min="7946" max="7946" width="25.41796875" style="80" customWidth="1"/>
    <col min="7947" max="7947" width="6.3125" style="80" customWidth="1"/>
    <col min="7948" max="7948" width="16" style="80" customWidth="1"/>
    <col min="7949" max="7949" width="13" style="80" customWidth="1"/>
    <col min="7950" max="8190" width="9.1015625" style="80"/>
    <col min="8191" max="8191" width="5.41796875" style="80" customWidth="1"/>
    <col min="8192" max="8192" width="6.68359375" style="80" customWidth="1"/>
    <col min="8193" max="8193" width="5.578125" style="80" customWidth="1"/>
    <col min="8194" max="8194" width="33.578125" style="80" customWidth="1"/>
    <col min="8195" max="8195" width="12.68359375" style="80" customWidth="1"/>
    <col min="8196" max="8196" width="23.89453125" style="80" customWidth="1"/>
    <col min="8197" max="8197" width="13.68359375" style="80" customWidth="1"/>
    <col min="8198" max="8198" width="4.68359375" style="80" bestFit="1" customWidth="1"/>
    <col min="8199" max="8199" width="22.578125" style="80" customWidth="1"/>
    <col min="8200" max="8200" width="10.89453125" style="80" customWidth="1"/>
    <col min="8201" max="8201" width="4.68359375" style="80" bestFit="1" customWidth="1"/>
    <col min="8202" max="8202" width="25.41796875" style="80" customWidth="1"/>
    <col min="8203" max="8203" width="6.3125" style="80" customWidth="1"/>
    <col min="8204" max="8204" width="16" style="80" customWidth="1"/>
    <col min="8205" max="8205" width="13" style="80" customWidth="1"/>
    <col min="8206" max="8446" width="9.1015625" style="80"/>
    <col min="8447" max="8447" width="5.41796875" style="80" customWidth="1"/>
    <col min="8448" max="8448" width="6.68359375" style="80" customWidth="1"/>
    <col min="8449" max="8449" width="5.578125" style="80" customWidth="1"/>
    <col min="8450" max="8450" width="33.578125" style="80" customWidth="1"/>
    <col min="8451" max="8451" width="12.68359375" style="80" customWidth="1"/>
    <col min="8452" max="8452" width="23.89453125" style="80" customWidth="1"/>
    <col min="8453" max="8453" width="13.68359375" style="80" customWidth="1"/>
    <col min="8454" max="8454" width="4.68359375" style="80" bestFit="1" customWidth="1"/>
    <col min="8455" max="8455" width="22.578125" style="80" customWidth="1"/>
    <col min="8456" max="8456" width="10.89453125" style="80" customWidth="1"/>
    <col min="8457" max="8457" width="4.68359375" style="80" bestFit="1" customWidth="1"/>
    <col min="8458" max="8458" width="25.41796875" style="80" customWidth="1"/>
    <col min="8459" max="8459" width="6.3125" style="80" customWidth="1"/>
    <col min="8460" max="8460" width="16" style="80" customWidth="1"/>
    <col min="8461" max="8461" width="13" style="80" customWidth="1"/>
    <col min="8462" max="8702" width="9.1015625" style="80"/>
    <col min="8703" max="8703" width="5.41796875" style="80" customWidth="1"/>
    <col min="8704" max="8704" width="6.68359375" style="80" customWidth="1"/>
    <col min="8705" max="8705" width="5.578125" style="80" customWidth="1"/>
    <col min="8706" max="8706" width="33.578125" style="80" customWidth="1"/>
    <col min="8707" max="8707" width="12.68359375" style="80" customWidth="1"/>
    <col min="8708" max="8708" width="23.89453125" style="80" customWidth="1"/>
    <col min="8709" max="8709" width="13.68359375" style="80" customWidth="1"/>
    <col min="8710" max="8710" width="4.68359375" style="80" bestFit="1" customWidth="1"/>
    <col min="8711" max="8711" width="22.578125" style="80" customWidth="1"/>
    <col min="8712" max="8712" width="10.89453125" style="80" customWidth="1"/>
    <col min="8713" max="8713" width="4.68359375" style="80" bestFit="1" customWidth="1"/>
    <col min="8714" max="8714" width="25.41796875" style="80" customWidth="1"/>
    <col min="8715" max="8715" width="6.3125" style="80" customWidth="1"/>
    <col min="8716" max="8716" width="16" style="80" customWidth="1"/>
    <col min="8717" max="8717" width="13" style="80" customWidth="1"/>
    <col min="8718" max="8958" width="9.1015625" style="80"/>
    <col min="8959" max="8959" width="5.41796875" style="80" customWidth="1"/>
    <col min="8960" max="8960" width="6.68359375" style="80" customWidth="1"/>
    <col min="8961" max="8961" width="5.578125" style="80" customWidth="1"/>
    <col min="8962" max="8962" width="33.578125" style="80" customWidth="1"/>
    <col min="8963" max="8963" width="12.68359375" style="80" customWidth="1"/>
    <col min="8964" max="8964" width="23.89453125" style="80" customWidth="1"/>
    <col min="8965" max="8965" width="13.68359375" style="80" customWidth="1"/>
    <col min="8966" max="8966" width="4.68359375" style="80" bestFit="1" customWidth="1"/>
    <col min="8967" max="8967" width="22.578125" style="80" customWidth="1"/>
    <col min="8968" max="8968" width="10.89453125" style="80" customWidth="1"/>
    <col min="8969" max="8969" width="4.68359375" style="80" bestFit="1" customWidth="1"/>
    <col min="8970" max="8970" width="25.41796875" style="80" customWidth="1"/>
    <col min="8971" max="8971" width="6.3125" style="80" customWidth="1"/>
    <col min="8972" max="8972" width="16" style="80" customWidth="1"/>
    <col min="8973" max="8973" width="13" style="80" customWidth="1"/>
    <col min="8974" max="9214" width="9.1015625" style="80"/>
    <col min="9215" max="9215" width="5.41796875" style="80" customWidth="1"/>
    <col min="9216" max="9216" width="6.68359375" style="80" customWidth="1"/>
    <col min="9217" max="9217" width="5.578125" style="80" customWidth="1"/>
    <col min="9218" max="9218" width="33.578125" style="80" customWidth="1"/>
    <col min="9219" max="9219" width="12.68359375" style="80" customWidth="1"/>
    <col min="9220" max="9220" width="23.89453125" style="80" customWidth="1"/>
    <col min="9221" max="9221" width="13.68359375" style="80" customWidth="1"/>
    <col min="9222" max="9222" width="4.68359375" style="80" bestFit="1" customWidth="1"/>
    <col min="9223" max="9223" width="22.578125" style="80" customWidth="1"/>
    <col min="9224" max="9224" width="10.89453125" style="80" customWidth="1"/>
    <col min="9225" max="9225" width="4.68359375" style="80" bestFit="1" customWidth="1"/>
    <col min="9226" max="9226" width="25.41796875" style="80" customWidth="1"/>
    <col min="9227" max="9227" width="6.3125" style="80" customWidth="1"/>
    <col min="9228" max="9228" width="16" style="80" customWidth="1"/>
    <col min="9229" max="9229" width="13" style="80" customWidth="1"/>
    <col min="9230" max="9470" width="9.1015625" style="80"/>
    <col min="9471" max="9471" width="5.41796875" style="80" customWidth="1"/>
    <col min="9472" max="9472" width="6.68359375" style="80" customWidth="1"/>
    <col min="9473" max="9473" width="5.578125" style="80" customWidth="1"/>
    <col min="9474" max="9474" width="33.578125" style="80" customWidth="1"/>
    <col min="9475" max="9475" width="12.68359375" style="80" customWidth="1"/>
    <col min="9476" max="9476" width="23.89453125" style="80" customWidth="1"/>
    <col min="9477" max="9477" width="13.68359375" style="80" customWidth="1"/>
    <col min="9478" max="9478" width="4.68359375" style="80" bestFit="1" customWidth="1"/>
    <col min="9479" max="9479" width="22.578125" style="80" customWidth="1"/>
    <col min="9480" max="9480" width="10.89453125" style="80" customWidth="1"/>
    <col min="9481" max="9481" width="4.68359375" style="80" bestFit="1" customWidth="1"/>
    <col min="9482" max="9482" width="25.41796875" style="80" customWidth="1"/>
    <col min="9483" max="9483" width="6.3125" style="80" customWidth="1"/>
    <col min="9484" max="9484" width="16" style="80" customWidth="1"/>
    <col min="9485" max="9485" width="13" style="80" customWidth="1"/>
    <col min="9486" max="9726" width="9.1015625" style="80"/>
    <col min="9727" max="9727" width="5.41796875" style="80" customWidth="1"/>
    <col min="9728" max="9728" width="6.68359375" style="80" customWidth="1"/>
    <col min="9729" max="9729" width="5.578125" style="80" customWidth="1"/>
    <col min="9730" max="9730" width="33.578125" style="80" customWidth="1"/>
    <col min="9731" max="9731" width="12.68359375" style="80" customWidth="1"/>
    <col min="9732" max="9732" width="23.89453125" style="80" customWidth="1"/>
    <col min="9733" max="9733" width="13.68359375" style="80" customWidth="1"/>
    <col min="9734" max="9734" width="4.68359375" style="80" bestFit="1" customWidth="1"/>
    <col min="9735" max="9735" width="22.578125" style="80" customWidth="1"/>
    <col min="9736" max="9736" width="10.89453125" style="80" customWidth="1"/>
    <col min="9737" max="9737" width="4.68359375" style="80" bestFit="1" customWidth="1"/>
    <col min="9738" max="9738" width="25.41796875" style="80" customWidth="1"/>
    <col min="9739" max="9739" width="6.3125" style="80" customWidth="1"/>
    <col min="9740" max="9740" width="16" style="80" customWidth="1"/>
    <col min="9741" max="9741" width="13" style="80" customWidth="1"/>
    <col min="9742" max="9982" width="9.1015625" style="80"/>
    <col min="9983" max="9983" width="5.41796875" style="80" customWidth="1"/>
    <col min="9984" max="9984" width="6.68359375" style="80" customWidth="1"/>
    <col min="9985" max="9985" width="5.578125" style="80" customWidth="1"/>
    <col min="9986" max="9986" width="33.578125" style="80" customWidth="1"/>
    <col min="9987" max="9987" width="12.68359375" style="80" customWidth="1"/>
    <col min="9988" max="9988" width="23.89453125" style="80" customWidth="1"/>
    <col min="9989" max="9989" width="13.68359375" style="80" customWidth="1"/>
    <col min="9990" max="9990" width="4.68359375" style="80" bestFit="1" customWidth="1"/>
    <col min="9991" max="9991" width="22.578125" style="80" customWidth="1"/>
    <col min="9992" max="9992" width="10.89453125" style="80" customWidth="1"/>
    <col min="9993" max="9993" width="4.68359375" style="80" bestFit="1" customWidth="1"/>
    <col min="9994" max="9994" width="25.41796875" style="80" customWidth="1"/>
    <col min="9995" max="9995" width="6.3125" style="80" customWidth="1"/>
    <col min="9996" max="9996" width="16" style="80" customWidth="1"/>
    <col min="9997" max="9997" width="13" style="80" customWidth="1"/>
    <col min="9998" max="10238" width="9.1015625" style="80"/>
    <col min="10239" max="10239" width="5.41796875" style="80" customWidth="1"/>
    <col min="10240" max="10240" width="6.68359375" style="80" customWidth="1"/>
    <col min="10241" max="10241" width="5.578125" style="80" customWidth="1"/>
    <col min="10242" max="10242" width="33.578125" style="80" customWidth="1"/>
    <col min="10243" max="10243" width="12.68359375" style="80" customWidth="1"/>
    <col min="10244" max="10244" width="23.89453125" style="80" customWidth="1"/>
    <col min="10245" max="10245" width="13.68359375" style="80" customWidth="1"/>
    <col min="10246" max="10246" width="4.68359375" style="80" bestFit="1" customWidth="1"/>
    <col min="10247" max="10247" width="22.578125" style="80" customWidth="1"/>
    <col min="10248" max="10248" width="10.89453125" style="80" customWidth="1"/>
    <col min="10249" max="10249" width="4.68359375" style="80" bestFit="1" customWidth="1"/>
    <col min="10250" max="10250" width="25.41796875" style="80" customWidth="1"/>
    <col min="10251" max="10251" width="6.3125" style="80" customWidth="1"/>
    <col min="10252" max="10252" width="16" style="80" customWidth="1"/>
    <col min="10253" max="10253" width="13" style="80" customWidth="1"/>
    <col min="10254" max="10494" width="9.1015625" style="80"/>
    <col min="10495" max="10495" width="5.41796875" style="80" customWidth="1"/>
    <col min="10496" max="10496" width="6.68359375" style="80" customWidth="1"/>
    <col min="10497" max="10497" width="5.578125" style="80" customWidth="1"/>
    <col min="10498" max="10498" width="33.578125" style="80" customWidth="1"/>
    <col min="10499" max="10499" width="12.68359375" style="80" customWidth="1"/>
    <col min="10500" max="10500" width="23.89453125" style="80" customWidth="1"/>
    <col min="10501" max="10501" width="13.68359375" style="80" customWidth="1"/>
    <col min="10502" max="10502" width="4.68359375" style="80" bestFit="1" customWidth="1"/>
    <col min="10503" max="10503" width="22.578125" style="80" customWidth="1"/>
    <col min="10504" max="10504" width="10.89453125" style="80" customWidth="1"/>
    <col min="10505" max="10505" width="4.68359375" style="80" bestFit="1" customWidth="1"/>
    <col min="10506" max="10506" width="25.41796875" style="80" customWidth="1"/>
    <col min="10507" max="10507" width="6.3125" style="80" customWidth="1"/>
    <col min="10508" max="10508" width="16" style="80" customWidth="1"/>
    <col min="10509" max="10509" width="13" style="80" customWidth="1"/>
    <col min="10510" max="10750" width="9.1015625" style="80"/>
    <col min="10751" max="10751" width="5.41796875" style="80" customWidth="1"/>
    <col min="10752" max="10752" width="6.68359375" style="80" customWidth="1"/>
    <col min="10753" max="10753" width="5.578125" style="80" customWidth="1"/>
    <col min="10754" max="10754" width="33.578125" style="80" customWidth="1"/>
    <col min="10755" max="10755" width="12.68359375" style="80" customWidth="1"/>
    <col min="10756" max="10756" width="23.89453125" style="80" customWidth="1"/>
    <col min="10757" max="10757" width="13.68359375" style="80" customWidth="1"/>
    <col min="10758" max="10758" width="4.68359375" style="80" bestFit="1" customWidth="1"/>
    <col min="10759" max="10759" width="22.578125" style="80" customWidth="1"/>
    <col min="10760" max="10760" width="10.89453125" style="80" customWidth="1"/>
    <col min="10761" max="10761" width="4.68359375" style="80" bestFit="1" customWidth="1"/>
    <col min="10762" max="10762" width="25.41796875" style="80" customWidth="1"/>
    <col min="10763" max="10763" width="6.3125" style="80" customWidth="1"/>
    <col min="10764" max="10764" width="16" style="80" customWidth="1"/>
    <col min="10765" max="10765" width="13" style="80" customWidth="1"/>
    <col min="10766" max="11006" width="9.1015625" style="80"/>
    <col min="11007" max="11007" width="5.41796875" style="80" customWidth="1"/>
    <col min="11008" max="11008" width="6.68359375" style="80" customWidth="1"/>
    <col min="11009" max="11009" width="5.578125" style="80" customWidth="1"/>
    <col min="11010" max="11010" width="33.578125" style="80" customWidth="1"/>
    <col min="11011" max="11011" width="12.68359375" style="80" customWidth="1"/>
    <col min="11012" max="11012" width="23.89453125" style="80" customWidth="1"/>
    <col min="11013" max="11013" width="13.68359375" style="80" customWidth="1"/>
    <col min="11014" max="11014" width="4.68359375" style="80" bestFit="1" customWidth="1"/>
    <col min="11015" max="11015" width="22.578125" style="80" customWidth="1"/>
    <col min="11016" max="11016" width="10.89453125" style="80" customWidth="1"/>
    <col min="11017" max="11017" width="4.68359375" style="80" bestFit="1" customWidth="1"/>
    <col min="11018" max="11018" width="25.41796875" style="80" customWidth="1"/>
    <col min="11019" max="11019" width="6.3125" style="80" customWidth="1"/>
    <col min="11020" max="11020" width="16" style="80" customWidth="1"/>
    <col min="11021" max="11021" width="13" style="80" customWidth="1"/>
    <col min="11022" max="11262" width="9.1015625" style="80"/>
    <col min="11263" max="11263" width="5.41796875" style="80" customWidth="1"/>
    <col min="11264" max="11264" width="6.68359375" style="80" customWidth="1"/>
    <col min="11265" max="11265" width="5.578125" style="80" customWidth="1"/>
    <col min="11266" max="11266" width="33.578125" style="80" customWidth="1"/>
    <col min="11267" max="11267" width="12.68359375" style="80" customWidth="1"/>
    <col min="11268" max="11268" width="23.89453125" style="80" customWidth="1"/>
    <col min="11269" max="11269" width="13.68359375" style="80" customWidth="1"/>
    <col min="11270" max="11270" width="4.68359375" style="80" bestFit="1" customWidth="1"/>
    <col min="11271" max="11271" width="22.578125" style="80" customWidth="1"/>
    <col min="11272" max="11272" width="10.89453125" style="80" customWidth="1"/>
    <col min="11273" max="11273" width="4.68359375" style="80" bestFit="1" customWidth="1"/>
    <col min="11274" max="11274" width="25.41796875" style="80" customWidth="1"/>
    <col min="11275" max="11275" width="6.3125" style="80" customWidth="1"/>
    <col min="11276" max="11276" width="16" style="80" customWidth="1"/>
    <col min="11277" max="11277" width="13" style="80" customWidth="1"/>
    <col min="11278" max="11518" width="9.1015625" style="80"/>
    <col min="11519" max="11519" width="5.41796875" style="80" customWidth="1"/>
    <col min="11520" max="11520" width="6.68359375" style="80" customWidth="1"/>
    <col min="11521" max="11521" width="5.578125" style="80" customWidth="1"/>
    <col min="11522" max="11522" width="33.578125" style="80" customWidth="1"/>
    <col min="11523" max="11523" width="12.68359375" style="80" customWidth="1"/>
    <col min="11524" max="11524" width="23.89453125" style="80" customWidth="1"/>
    <col min="11525" max="11525" width="13.68359375" style="80" customWidth="1"/>
    <col min="11526" max="11526" width="4.68359375" style="80" bestFit="1" customWidth="1"/>
    <col min="11527" max="11527" width="22.578125" style="80" customWidth="1"/>
    <col min="11528" max="11528" width="10.89453125" style="80" customWidth="1"/>
    <col min="11529" max="11529" width="4.68359375" style="80" bestFit="1" customWidth="1"/>
    <col min="11530" max="11530" width="25.41796875" style="80" customWidth="1"/>
    <col min="11531" max="11531" width="6.3125" style="80" customWidth="1"/>
    <col min="11532" max="11532" width="16" style="80" customWidth="1"/>
    <col min="11533" max="11533" width="13" style="80" customWidth="1"/>
    <col min="11534" max="11774" width="9.1015625" style="80"/>
    <col min="11775" max="11775" width="5.41796875" style="80" customWidth="1"/>
    <col min="11776" max="11776" width="6.68359375" style="80" customWidth="1"/>
    <col min="11777" max="11777" width="5.578125" style="80" customWidth="1"/>
    <col min="11778" max="11778" width="33.578125" style="80" customWidth="1"/>
    <col min="11779" max="11779" width="12.68359375" style="80" customWidth="1"/>
    <col min="11780" max="11780" width="23.89453125" style="80" customWidth="1"/>
    <col min="11781" max="11781" width="13.68359375" style="80" customWidth="1"/>
    <col min="11782" max="11782" width="4.68359375" style="80" bestFit="1" customWidth="1"/>
    <col min="11783" max="11783" width="22.578125" style="80" customWidth="1"/>
    <col min="11784" max="11784" width="10.89453125" style="80" customWidth="1"/>
    <col min="11785" max="11785" width="4.68359375" style="80" bestFit="1" customWidth="1"/>
    <col min="11786" max="11786" width="25.41796875" style="80" customWidth="1"/>
    <col min="11787" max="11787" width="6.3125" style="80" customWidth="1"/>
    <col min="11788" max="11788" width="16" style="80" customWidth="1"/>
    <col min="11789" max="11789" width="13" style="80" customWidth="1"/>
    <col min="11790" max="12030" width="9.1015625" style="80"/>
    <col min="12031" max="12031" width="5.41796875" style="80" customWidth="1"/>
    <col min="12032" max="12032" width="6.68359375" style="80" customWidth="1"/>
    <col min="12033" max="12033" width="5.578125" style="80" customWidth="1"/>
    <col min="12034" max="12034" width="33.578125" style="80" customWidth="1"/>
    <col min="12035" max="12035" width="12.68359375" style="80" customWidth="1"/>
    <col min="12036" max="12036" width="23.89453125" style="80" customWidth="1"/>
    <col min="12037" max="12037" width="13.68359375" style="80" customWidth="1"/>
    <col min="12038" max="12038" width="4.68359375" style="80" bestFit="1" customWidth="1"/>
    <col min="12039" max="12039" width="22.578125" style="80" customWidth="1"/>
    <col min="12040" max="12040" width="10.89453125" style="80" customWidth="1"/>
    <col min="12041" max="12041" width="4.68359375" style="80" bestFit="1" customWidth="1"/>
    <col min="12042" max="12042" width="25.41796875" style="80" customWidth="1"/>
    <col min="12043" max="12043" width="6.3125" style="80" customWidth="1"/>
    <col min="12044" max="12044" width="16" style="80" customWidth="1"/>
    <col min="12045" max="12045" width="13" style="80" customWidth="1"/>
    <col min="12046" max="12286" width="9.1015625" style="80"/>
    <col min="12287" max="12287" width="5.41796875" style="80" customWidth="1"/>
    <col min="12288" max="12288" width="6.68359375" style="80" customWidth="1"/>
    <col min="12289" max="12289" width="5.578125" style="80" customWidth="1"/>
    <col min="12290" max="12290" width="33.578125" style="80" customWidth="1"/>
    <col min="12291" max="12291" width="12.68359375" style="80" customWidth="1"/>
    <col min="12292" max="12292" width="23.89453125" style="80" customWidth="1"/>
    <col min="12293" max="12293" width="13.68359375" style="80" customWidth="1"/>
    <col min="12294" max="12294" width="4.68359375" style="80" bestFit="1" customWidth="1"/>
    <col min="12295" max="12295" width="22.578125" style="80" customWidth="1"/>
    <col min="12296" max="12296" width="10.89453125" style="80" customWidth="1"/>
    <col min="12297" max="12297" width="4.68359375" style="80" bestFit="1" customWidth="1"/>
    <col min="12298" max="12298" width="25.41796875" style="80" customWidth="1"/>
    <col min="12299" max="12299" width="6.3125" style="80" customWidth="1"/>
    <col min="12300" max="12300" width="16" style="80" customWidth="1"/>
    <col min="12301" max="12301" width="13" style="80" customWidth="1"/>
    <col min="12302" max="12542" width="9.1015625" style="80"/>
    <col min="12543" max="12543" width="5.41796875" style="80" customWidth="1"/>
    <col min="12544" max="12544" width="6.68359375" style="80" customWidth="1"/>
    <col min="12545" max="12545" width="5.578125" style="80" customWidth="1"/>
    <col min="12546" max="12546" width="33.578125" style="80" customWidth="1"/>
    <col min="12547" max="12547" width="12.68359375" style="80" customWidth="1"/>
    <col min="12548" max="12548" width="23.89453125" style="80" customWidth="1"/>
    <col min="12549" max="12549" width="13.68359375" style="80" customWidth="1"/>
    <col min="12550" max="12550" width="4.68359375" style="80" bestFit="1" customWidth="1"/>
    <col min="12551" max="12551" width="22.578125" style="80" customWidth="1"/>
    <col min="12552" max="12552" width="10.89453125" style="80" customWidth="1"/>
    <col min="12553" max="12553" width="4.68359375" style="80" bestFit="1" customWidth="1"/>
    <col min="12554" max="12554" width="25.41796875" style="80" customWidth="1"/>
    <col min="12555" max="12555" width="6.3125" style="80" customWidth="1"/>
    <col min="12556" max="12556" width="16" style="80" customWidth="1"/>
    <col min="12557" max="12557" width="13" style="80" customWidth="1"/>
    <col min="12558" max="12798" width="9.1015625" style="80"/>
    <col min="12799" max="12799" width="5.41796875" style="80" customWidth="1"/>
    <col min="12800" max="12800" width="6.68359375" style="80" customWidth="1"/>
    <col min="12801" max="12801" width="5.578125" style="80" customWidth="1"/>
    <col min="12802" max="12802" width="33.578125" style="80" customWidth="1"/>
    <col min="12803" max="12803" width="12.68359375" style="80" customWidth="1"/>
    <col min="12804" max="12804" width="23.89453125" style="80" customWidth="1"/>
    <col min="12805" max="12805" width="13.68359375" style="80" customWidth="1"/>
    <col min="12806" max="12806" width="4.68359375" style="80" bestFit="1" customWidth="1"/>
    <col min="12807" max="12807" width="22.578125" style="80" customWidth="1"/>
    <col min="12808" max="12808" width="10.89453125" style="80" customWidth="1"/>
    <col min="12809" max="12809" width="4.68359375" style="80" bestFit="1" customWidth="1"/>
    <col min="12810" max="12810" width="25.41796875" style="80" customWidth="1"/>
    <col min="12811" max="12811" width="6.3125" style="80" customWidth="1"/>
    <col min="12812" max="12812" width="16" style="80" customWidth="1"/>
    <col min="12813" max="12813" width="13" style="80" customWidth="1"/>
    <col min="12814" max="13054" width="9.1015625" style="80"/>
    <col min="13055" max="13055" width="5.41796875" style="80" customWidth="1"/>
    <col min="13056" max="13056" width="6.68359375" style="80" customWidth="1"/>
    <col min="13057" max="13057" width="5.578125" style="80" customWidth="1"/>
    <col min="13058" max="13058" width="33.578125" style="80" customWidth="1"/>
    <col min="13059" max="13059" width="12.68359375" style="80" customWidth="1"/>
    <col min="13060" max="13060" width="23.89453125" style="80" customWidth="1"/>
    <col min="13061" max="13061" width="13.68359375" style="80" customWidth="1"/>
    <col min="13062" max="13062" width="4.68359375" style="80" bestFit="1" customWidth="1"/>
    <col min="13063" max="13063" width="22.578125" style="80" customWidth="1"/>
    <col min="13064" max="13064" width="10.89453125" style="80" customWidth="1"/>
    <col min="13065" max="13065" width="4.68359375" style="80" bestFit="1" customWidth="1"/>
    <col min="13066" max="13066" width="25.41796875" style="80" customWidth="1"/>
    <col min="13067" max="13067" width="6.3125" style="80" customWidth="1"/>
    <col min="13068" max="13068" width="16" style="80" customWidth="1"/>
    <col min="13069" max="13069" width="13" style="80" customWidth="1"/>
    <col min="13070" max="13310" width="9.1015625" style="80"/>
    <col min="13311" max="13311" width="5.41796875" style="80" customWidth="1"/>
    <col min="13312" max="13312" width="6.68359375" style="80" customWidth="1"/>
    <col min="13313" max="13313" width="5.578125" style="80" customWidth="1"/>
    <col min="13314" max="13314" width="33.578125" style="80" customWidth="1"/>
    <col min="13315" max="13315" width="12.68359375" style="80" customWidth="1"/>
    <col min="13316" max="13316" width="23.89453125" style="80" customWidth="1"/>
    <col min="13317" max="13317" width="13.68359375" style="80" customWidth="1"/>
    <col min="13318" max="13318" width="4.68359375" style="80" bestFit="1" customWidth="1"/>
    <col min="13319" max="13319" width="22.578125" style="80" customWidth="1"/>
    <col min="13320" max="13320" width="10.89453125" style="80" customWidth="1"/>
    <col min="13321" max="13321" width="4.68359375" style="80" bestFit="1" customWidth="1"/>
    <col min="13322" max="13322" width="25.41796875" style="80" customWidth="1"/>
    <col min="13323" max="13323" width="6.3125" style="80" customWidth="1"/>
    <col min="13324" max="13324" width="16" style="80" customWidth="1"/>
    <col min="13325" max="13325" width="13" style="80" customWidth="1"/>
    <col min="13326" max="13566" width="9.1015625" style="80"/>
    <col min="13567" max="13567" width="5.41796875" style="80" customWidth="1"/>
    <col min="13568" max="13568" width="6.68359375" style="80" customWidth="1"/>
    <col min="13569" max="13569" width="5.578125" style="80" customWidth="1"/>
    <col min="13570" max="13570" width="33.578125" style="80" customWidth="1"/>
    <col min="13571" max="13571" width="12.68359375" style="80" customWidth="1"/>
    <col min="13572" max="13572" width="23.89453125" style="80" customWidth="1"/>
    <col min="13573" max="13573" width="13.68359375" style="80" customWidth="1"/>
    <col min="13574" max="13574" width="4.68359375" style="80" bestFit="1" customWidth="1"/>
    <col min="13575" max="13575" width="22.578125" style="80" customWidth="1"/>
    <col min="13576" max="13576" width="10.89453125" style="80" customWidth="1"/>
    <col min="13577" max="13577" width="4.68359375" style="80" bestFit="1" customWidth="1"/>
    <col min="13578" max="13578" width="25.41796875" style="80" customWidth="1"/>
    <col min="13579" max="13579" width="6.3125" style="80" customWidth="1"/>
    <col min="13580" max="13580" width="16" style="80" customWidth="1"/>
    <col min="13581" max="13581" width="13" style="80" customWidth="1"/>
    <col min="13582" max="13822" width="9.1015625" style="80"/>
    <col min="13823" max="13823" width="5.41796875" style="80" customWidth="1"/>
    <col min="13824" max="13824" width="6.68359375" style="80" customWidth="1"/>
    <col min="13825" max="13825" width="5.578125" style="80" customWidth="1"/>
    <col min="13826" max="13826" width="33.578125" style="80" customWidth="1"/>
    <col min="13827" max="13827" width="12.68359375" style="80" customWidth="1"/>
    <col min="13828" max="13828" width="23.89453125" style="80" customWidth="1"/>
    <col min="13829" max="13829" width="13.68359375" style="80" customWidth="1"/>
    <col min="13830" max="13830" width="4.68359375" style="80" bestFit="1" customWidth="1"/>
    <col min="13831" max="13831" width="22.578125" style="80" customWidth="1"/>
    <col min="13832" max="13832" width="10.89453125" style="80" customWidth="1"/>
    <col min="13833" max="13833" width="4.68359375" style="80" bestFit="1" customWidth="1"/>
    <col min="13834" max="13834" width="25.41796875" style="80" customWidth="1"/>
    <col min="13835" max="13835" width="6.3125" style="80" customWidth="1"/>
    <col min="13836" max="13836" width="16" style="80" customWidth="1"/>
    <col min="13837" max="13837" width="13" style="80" customWidth="1"/>
    <col min="13838" max="14078" width="9.1015625" style="80"/>
    <col min="14079" max="14079" width="5.41796875" style="80" customWidth="1"/>
    <col min="14080" max="14080" width="6.68359375" style="80" customWidth="1"/>
    <col min="14081" max="14081" width="5.578125" style="80" customWidth="1"/>
    <col min="14082" max="14082" width="33.578125" style="80" customWidth="1"/>
    <col min="14083" max="14083" width="12.68359375" style="80" customWidth="1"/>
    <col min="14084" max="14084" width="23.89453125" style="80" customWidth="1"/>
    <col min="14085" max="14085" width="13.68359375" style="80" customWidth="1"/>
    <col min="14086" max="14086" width="4.68359375" style="80" bestFit="1" customWidth="1"/>
    <col min="14087" max="14087" width="22.578125" style="80" customWidth="1"/>
    <col min="14088" max="14088" width="10.89453125" style="80" customWidth="1"/>
    <col min="14089" max="14089" width="4.68359375" style="80" bestFit="1" customWidth="1"/>
    <col min="14090" max="14090" width="25.41796875" style="80" customWidth="1"/>
    <col min="14091" max="14091" width="6.3125" style="80" customWidth="1"/>
    <col min="14092" max="14092" width="16" style="80" customWidth="1"/>
    <col min="14093" max="14093" width="13" style="80" customWidth="1"/>
    <col min="14094" max="14334" width="9.1015625" style="80"/>
    <col min="14335" max="14335" width="5.41796875" style="80" customWidth="1"/>
    <col min="14336" max="14336" width="6.68359375" style="80" customWidth="1"/>
    <col min="14337" max="14337" width="5.578125" style="80" customWidth="1"/>
    <col min="14338" max="14338" width="33.578125" style="80" customWidth="1"/>
    <col min="14339" max="14339" width="12.68359375" style="80" customWidth="1"/>
    <col min="14340" max="14340" width="23.89453125" style="80" customWidth="1"/>
    <col min="14341" max="14341" width="13.68359375" style="80" customWidth="1"/>
    <col min="14342" max="14342" width="4.68359375" style="80" bestFit="1" customWidth="1"/>
    <col min="14343" max="14343" width="22.578125" style="80" customWidth="1"/>
    <col min="14344" max="14344" width="10.89453125" style="80" customWidth="1"/>
    <col min="14345" max="14345" width="4.68359375" style="80" bestFit="1" customWidth="1"/>
    <col min="14346" max="14346" width="25.41796875" style="80" customWidth="1"/>
    <col min="14347" max="14347" width="6.3125" style="80" customWidth="1"/>
    <col min="14348" max="14348" width="16" style="80" customWidth="1"/>
    <col min="14349" max="14349" width="13" style="80" customWidth="1"/>
    <col min="14350" max="14590" width="9.1015625" style="80"/>
    <col min="14591" max="14591" width="5.41796875" style="80" customWidth="1"/>
    <col min="14592" max="14592" width="6.68359375" style="80" customWidth="1"/>
    <col min="14593" max="14593" width="5.578125" style="80" customWidth="1"/>
    <col min="14594" max="14594" width="33.578125" style="80" customWidth="1"/>
    <col min="14595" max="14595" width="12.68359375" style="80" customWidth="1"/>
    <col min="14596" max="14596" width="23.89453125" style="80" customWidth="1"/>
    <col min="14597" max="14597" width="13.68359375" style="80" customWidth="1"/>
    <col min="14598" max="14598" width="4.68359375" style="80" bestFit="1" customWidth="1"/>
    <col min="14599" max="14599" width="22.578125" style="80" customWidth="1"/>
    <col min="14600" max="14600" width="10.89453125" style="80" customWidth="1"/>
    <col min="14601" max="14601" width="4.68359375" style="80" bestFit="1" customWidth="1"/>
    <col min="14602" max="14602" width="25.41796875" style="80" customWidth="1"/>
    <col min="14603" max="14603" width="6.3125" style="80" customWidth="1"/>
    <col min="14604" max="14604" width="16" style="80" customWidth="1"/>
    <col min="14605" max="14605" width="13" style="80" customWidth="1"/>
    <col min="14606" max="14846" width="9.1015625" style="80"/>
    <col min="14847" max="14847" width="5.41796875" style="80" customWidth="1"/>
    <col min="14848" max="14848" width="6.68359375" style="80" customWidth="1"/>
    <col min="14849" max="14849" width="5.578125" style="80" customWidth="1"/>
    <col min="14850" max="14850" width="33.578125" style="80" customWidth="1"/>
    <col min="14851" max="14851" width="12.68359375" style="80" customWidth="1"/>
    <col min="14852" max="14852" width="23.89453125" style="80" customWidth="1"/>
    <col min="14853" max="14853" width="13.68359375" style="80" customWidth="1"/>
    <col min="14854" max="14854" width="4.68359375" style="80" bestFit="1" customWidth="1"/>
    <col min="14855" max="14855" width="22.578125" style="80" customWidth="1"/>
    <col min="14856" max="14856" width="10.89453125" style="80" customWidth="1"/>
    <col min="14857" max="14857" width="4.68359375" style="80" bestFit="1" customWidth="1"/>
    <col min="14858" max="14858" width="25.41796875" style="80" customWidth="1"/>
    <col min="14859" max="14859" width="6.3125" style="80" customWidth="1"/>
    <col min="14860" max="14860" width="16" style="80" customWidth="1"/>
    <col min="14861" max="14861" width="13" style="80" customWidth="1"/>
    <col min="14862" max="15102" width="9.1015625" style="80"/>
    <col min="15103" max="15103" width="5.41796875" style="80" customWidth="1"/>
    <col min="15104" max="15104" width="6.68359375" style="80" customWidth="1"/>
    <col min="15105" max="15105" width="5.578125" style="80" customWidth="1"/>
    <col min="15106" max="15106" width="33.578125" style="80" customWidth="1"/>
    <col min="15107" max="15107" width="12.68359375" style="80" customWidth="1"/>
    <col min="15108" max="15108" width="23.89453125" style="80" customWidth="1"/>
    <col min="15109" max="15109" width="13.68359375" style="80" customWidth="1"/>
    <col min="15110" max="15110" width="4.68359375" style="80" bestFit="1" customWidth="1"/>
    <col min="15111" max="15111" width="22.578125" style="80" customWidth="1"/>
    <col min="15112" max="15112" width="10.89453125" style="80" customWidth="1"/>
    <col min="15113" max="15113" width="4.68359375" style="80" bestFit="1" customWidth="1"/>
    <col min="15114" max="15114" width="25.41796875" style="80" customWidth="1"/>
    <col min="15115" max="15115" width="6.3125" style="80" customWidth="1"/>
    <col min="15116" max="15116" width="16" style="80" customWidth="1"/>
    <col min="15117" max="15117" width="13" style="80" customWidth="1"/>
    <col min="15118" max="15358" width="9.1015625" style="80"/>
    <col min="15359" max="15359" width="5.41796875" style="80" customWidth="1"/>
    <col min="15360" max="15360" width="6.68359375" style="80" customWidth="1"/>
    <col min="15361" max="15361" width="5.578125" style="80" customWidth="1"/>
    <col min="15362" max="15362" width="33.578125" style="80" customWidth="1"/>
    <col min="15363" max="15363" width="12.68359375" style="80" customWidth="1"/>
    <col min="15364" max="15364" width="23.89453125" style="80" customWidth="1"/>
    <col min="15365" max="15365" width="13.68359375" style="80" customWidth="1"/>
    <col min="15366" max="15366" width="4.68359375" style="80" bestFit="1" customWidth="1"/>
    <col min="15367" max="15367" width="22.578125" style="80" customWidth="1"/>
    <col min="15368" max="15368" width="10.89453125" style="80" customWidth="1"/>
    <col min="15369" max="15369" width="4.68359375" style="80" bestFit="1" customWidth="1"/>
    <col min="15370" max="15370" width="25.41796875" style="80" customWidth="1"/>
    <col min="15371" max="15371" width="6.3125" style="80" customWidth="1"/>
    <col min="15372" max="15372" width="16" style="80" customWidth="1"/>
    <col min="15373" max="15373" width="13" style="80" customWidth="1"/>
    <col min="15374" max="15614" width="9.1015625" style="80"/>
    <col min="15615" max="15615" width="5.41796875" style="80" customWidth="1"/>
    <col min="15616" max="15616" width="6.68359375" style="80" customWidth="1"/>
    <col min="15617" max="15617" width="5.578125" style="80" customWidth="1"/>
    <col min="15618" max="15618" width="33.578125" style="80" customWidth="1"/>
    <col min="15619" max="15619" width="12.68359375" style="80" customWidth="1"/>
    <col min="15620" max="15620" width="23.89453125" style="80" customWidth="1"/>
    <col min="15621" max="15621" width="13.68359375" style="80" customWidth="1"/>
    <col min="15622" max="15622" width="4.68359375" style="80" bestFit="1" customWidth="1"/>
    <col min="15623" max="15623" width="22.578125" style="80" customWidth="1"/>
    <col min="15624" max="15624" width="10.89453125" style="80" customWidth="1"/>
    <col min="15625" max="15625" width="4.68359375" style="80" bestFit="1" customWidth="1"/>
    <col min="15626" max="15626" width="25.41796875" style="80" customWidth="1"/>
    <col min="15627" max="15627" width="6.3125" style="80" customWidth="1"/>
    <col min="15628" max="15628" width="16" style="80" customWidth="1"/>
    <col min="15629" max="15629" width="13" style="80" customWidth="1"/>
    <col min="15630" max="15870" width="9.1015625" style="80"/>
    <col min="15871" max="15871" width="5.41796875" style="80" customWidth="1"/>
    <col min="15872" max="15872" width="6.68359375" style="80" customWidth="1"/>
    <col min="15873" max="15873" width="5.578125" style="80" customWidth="1"/>
    <col min="15874" max="15874" width="33.578125" style="80" customWidth="1"/>
    <col min="15875" max="15875" width="12.68359375" style="80" customWidth="1"/>
    <col min="15876" max="15876" width="23.89453125" style="80" customWidth="1"/>
    <col min="15877" max="15877" width="13.68359375" style="80" customWidth="1"/>
    <col min="15878" max="15878" width="4.68359375" style="80" bestFit="1" customWidth="1"/>
    <col min="15879" max="15879" width="22.578125" style="80" customWidth="1"/>
    <col min="15880" max="15880" width="10.89453125" style="80" customWidth="1"/>
    <col min="15881" max="15881" width="4.68359375" style="80" bestFit="1" customWidth="1"/>
    <col min="15882" max="15882" width="25.41796875" style="80" customWidth="1"/>
    <col min="15883" max="15883" width="6.3125" style="80" customWidth="1"/>
    <col min="15884" max="15884" width="16" style="80" customWidth="1"/>
    <col min="15885" max="15885" width="13" style="80" customWidth="1"/>
    <col min="15886" max="16126" width="9.1015625" style="80"/>
    <col min="16127" max="16127" width="5.41796875" style="80" customWidth="1"/>
    <col min="16128" max="16128" width="6.68359375" style="80" customWidth="1"/>
    <col min="16129" max="16129" width="5.578125" style="80" customWidth="1"/>
    <col min="16130" max="16130" width="33.578125" style="80" customWidth="1"/>
    <col min="16131" max="16131" width="12.68359375" style="80" customWidth="1"/>
    <col min="16132" max="16132" width="23.89453125" style="80" customWidth="1"/>
    <col min="16133" max="16133" width="13.68359375" style="80" customWidth="1"/>
    <col min="16134" max="16134" width="4.68359375" style="80" bestFit="1" customWidth="1"/>
    <col min="16135" max="16135" width="22.578125" style="80" customWidth="1"/>
    <col min="16136" max="16136" width="10.89453125" style="80" customWidth="1"/>
    <col min="16137" max="16137" width="4.68359375" style="80" bestFit="1" customWidth="1"/>
    <col min="16138" max="16138" width="25.41796875" style="80" customWidth="1"/>
    <col min="16139" max="16139" width="6.3125" style="80" customWidth="1"/>
    <col min="16140" max="16140" width="16" style="80" customWidth="1"/>
    <col min="16141" max="16141" width="13" style="80" customWidth="1"/>
    <col min="16142" max="16384" width="9.1015625" style="80"/>
  </cols>
  <sheetData>
    <row r="1" spans="2:11" ht="65.400000000000006" customHeight="1"/>
    <row r="2" spans="2:11" ht="46.2" customHeight="1">
      <c r="B2" s="260" t="s">
        <v>104</v>
      </c>
      <c r="C2" s="260"/>
      <c r="D2" s="260"/>
      <c r="E2" s="260"/>
      <c r="F2" s="260"/>
      <c r="G2" s="260"/>
      <c r="H2" s="260"/>
      <c r="I2" s="260"/>
      <c r="J2" s="260"/>
      <c r="K2" s="148"/>
    </row>
    <row r="3" spans="2:11" ht="40.5" customHeight="1">
      <c r="B3" s="255" t="s">
        <v>87</v>
      </c>
      <c r="C3" s="255"/>
      <c r="D3" s="255"/>
      <c r="E3" s="255"/>
      <c r="F3" s="255"/>
      <c r="G3" s="255"/>
      <c r="H3" s="255"/>
      <c r="I3" s="255"/>
      <c r="J3" s="255"/>
      <c r="K3" s="224" t="s">
        <v>128</v>
      </c>
    </row>
    <row r="4" spans="2:11" ht="35.200000000000003" customHeight="1">
      <c r="B4" s="223" t="s">
        <v>27</v>
      </c>
      <c r="C4" s="256" t="s">
        <v>28</v>
      </c>
      <c r="D4" s="257"/>
      <c r="E4" s="257"/>
      <c r="F4" s="257"/>
      <c r="G4" s="257"/>
      <c r="H4" s="119"/>
      <c r="I4" s="84" t="s">
        <v>29</v>
      </c>
      <c r="J4" s="135"/>
      <c r="K4" s="99"/>
    </row>
    <row r="5" spans="2:11" ht="5.05" customHeight="1">
      <c r="C5" s="85"/>
      <c r="I5" s="86"/>
      <c r="J5" s="222"/>
    </row>
    <row r="6" spans="2:11" ht="35.200000000000003" customHeight="1">
      <c r="B6" s="223" t="s">
        <v>30</v>
      </c>
      <c r="C6" s="219" t="s">
        <v>33</v>
      </c>
      <c r="D6" s="123"/>
      <c r="E6" s="121"/>
      <c r="F6" s="121"/>
      <c r="G6" s="121"/>
      <c r="H6" s="122"/>
      <c r="I6" s="131"/>
      <c r="J6" s="129" t="s">
        <v>34</v>
      </c>
      <c r="K6" s="85"/>
    </row>
    <row r="7" spans="2:11" ht="35.200000000000003" customHeight="1">
      <c r="C7" s="124" t="s">
        <v>35</v>
      </c>
      <c r="D7" s="124"/>
      <c r="E7" s="124"/>
      <c r="F7" s="124"/>
      <c r="G7" s="124"/>
      <c r="H7" s="119"/>
      <c r="I7" s="87" t="s">
        <v>31</v>
      </c>
      <c r="J7" s="184"/>
      <c r="K7" s="88"/>
    </row>
    <row r="8" spans="2:11" ht="5.05" customHeight="1">
      <c r="C8" s="120"/>
      <c r="D8" s="120"/>
      <c r="E8" s="120"/>
      <c r="F8" s="120"/>
      <c r="G8" s="120"/>
      <c r="H8" s="122"/>
      <c r="I8" s="86"/>
      <c r="J8" s="116"/>
      <c r="K8" s="88"/>
    </row>
    <row r="9" spans="2:11" ht="34.75" customHeight="1">
      <c r="C9" s="124" t="s">
        <v>38</v>
      </c>
      <c r="D9" s="124"/>
      <c r="E9" s="124"/>
      <c r="F9" s="124"/>
      <c r="G9" s="124"/>
      <c r="H9" s="119"/>
      <c r="I9" s="87" t="s">
        <v>65</v>
      </c>
      <c r="J9" s="184"/>
      <c r="K9" s="88"/>
    </row>
    <row r="10" spans="2:11" ht="5.05" customHeight="1">
      <c r="C10" s="120"/>
      <c r="D10" s="120"/>
      <c r="E10" s="120"/>
      <c r="F10" s="120"/>
      <c r="G10" s="120"/>
      <c r="H10" s="122"/>
      <c r="I10" s="86"/>
      <c r="J10" s="116"/>
      <c r="K10" s="88"/>
    </row>
    <row r="11" spans="2:11" ht="34.75" customHeight="1">
      <c r="C11" s="258" t="s">
        <v>41</v>
      </c>
      <c r="D11" s="258"/>
      <c r="E11" s="258"/>
      <c r="F11" s="258"/>
      <c r="G11" s="258"/>
      <c r="H11" s="126"/>
      <c r="I11" s="87" t="s">
        <v>66</v>
      </c>
      <c r="J11" s="184"/>
      <c r="K11" s="88"/>
    </row>
    <row r="12" spans="2:11" ht="5.05" customHeight="1">
      <c r="C12" s="120"/>
      <c r="D12" s="120"/>
      <c r="E12" s="120"/>
      <c r="F12" s="120"/>
      <c r="G12" s="120"/>
      <c r="H12" s="122"/>
      <c r="I12" s="86"/>
      <c r="J12" s="116"/>
      <c r="K12" s="88"/>
    </row>
    <row r="13" spans="2:11" ht="34.75" customHeight="1">
      <c r="C13" s="258" t="s">
        <v>44</v>
      </c>
      <c r="D13" s="258"/>
      <c r="E13" s="258"/>
      <c r="F13" s="258"/>
      <c r="G13" s="258"/>
      <c r="H13" s="126"/>
      <c r="I13" s="87" t="s">
        <v>67</v>
      </c>
      <c r="J13" s="184"/>
      <c r="K13" s="88"/>
    </row>
    <row r="14" spans="2:11" ht="5.05" customHeight="1">
      <c r="C14" s="120"/>
      <c r="D14" s="120"/>
      <c r="E14" s="120"/>
      <c r="F14" s="120"/>
      <c r="G14" s="120"/>
      <c r="H14" s="122"/>
      <c r="I14" s="86"/>
      <c r="J14" s="116"/>
      <c r="K14" s="88"/>
    </row>
    <row r="15" spans="2:11" ht="34.75" customHeight="1">
      <c r="C15" s="258" t="s">
        <v>46</v>
      </c>
      <c r="D15" s="258"/>
      <c r="E15" s="258"/>
      <c r="F15" s="258"/>
      <c r="G15" s="258"/>
      <c r="H15" s="126"/>
      <c r="I15" s="87" t="s">
        <v>68</v>
      </c>
      <c r="J15" s="184"/>
      <c r="K15" s="88"/>
    </row>
    <row r="16" spans="2:11" ht="5.05" customHeight="1">
      <c r="C16" s="85"/>
      <c r="D16" s="221"/>
      <c r="I16" s="86"/>
      <c r="J16" s="88"/>
      <c r="K16" s="88"/>
    </row>
    <row r="17" spans="2:12" ht="35.200000000000003" customHeight="1">
      <c r="B17" s="223" t="s">
        <v>32</v>
      </c>
      <c r="C17" s="219" t="s">
        <v>49</v>
      </c>
      <c r="D17" s="120"/>
      <c r="E17" s="121"/>
      <c r="F17" s="121"/>
      <c r="G17" s="121"/>
      <c r="H17" s="122"/>
      <c r="J17" s="115"/>
      <c r="K17" s="246" t="s">
        <v>88</v>
      </c>
    </row>
    <row r="18" spans="2:12" ht="27.6" customHeight="1">
      <c r="C18" s="220" t="s">
        <v>50</v>
      </c>
      <c r="D18" s="120"/>
      <c r="E18" s="121"/>
      <c r="F18" s="121"/>
      <c r="G18" s="121"/>
      <c r="H18" s="122"/>
      <c r="I18" s="245" t="s">
        <v>50</v>
      </c>
      <c r="J18" s="244"/>
      <c r="K18" s="88"/>
    </row>
    <row r="19" spans="2:12" ht="35.200000000000003" customHeight="1">
      <c r="C19" s="121"/>
      <c r="D19" s="124" t="s">
        <v>51</v>
      </c>
      <c r="E19" s="124"/>
      <c r="F19" s="124"/>
      <c r="G19" s="124"/>
      <c r="H19" s="119"/>
      <c r="I19" s="87" t="s">
        <v>36</v>
      </c>
      <c r="J19" s="185"/>
      <c r="K19" s="90"/>
    </row>
    <row r="20" spans="2:12" ht="5.05" customHeight="1">
      <c r="C20" s="120"/>
      <c r="D20" s="120"/>
      <c r="E20" s="120"/>
      <c r="F20" s="120"/>
      <c r="G20" s="120"/>
      <c r="H20" s="122"/>
      <c r="I20" s="131"/>
      <c r="J20" s="132"/>
      <c r="K20" s="90"/>
    </row>
    <row r="21" spans="2:12" ht="34.75" customHeight="1">
      <c r="C21" s="120"/>
      <c r="D21" s="124" t="s">
        <v>70</v>
      </c>
      <c r="E21" s="124"/>
      <c r="F21" s="124"/>
      <c r="G21" s="124"/>
      <c r="H21" s="119"/>
      <c r="I21" s="87" t="s">
        <v>37</v>
      </c>
      <c r="J21" s="185"/>
      <c r="K21" s="90"/>
    </row>
    <row r="22" spans="2:12" ht="5.05" customHeight="1">
      <c r="C22" s="120"/>
      <c r="D22" s="120"/>
      <c r="E22" s="120"/>
      <c r="F22" s="120"/>
      <c r="G22" s="120"/>
      <c r="H22" s="122"/>
      <c r="I22" s="131"/>
      <c r="J22" s="132"/>
      <c r="K22" s="90"/>
    </row>
    <row r="23" spans="2:12" ht="35.200000000000003" customHeight="1">
      <c r="C23" s="121"/>
      <c r="D23" s="258" t="s">
        <v>79</v>
      </c>
      <c r="E23" s="258"/>
      <c r="F23" s="258"/>
      <c r="G23" s="258"/>
      <c r="H23" s="259"/>
      <c r="I23" s="87" t="s">
        <v>39</v>
      </c>
      <c r="J23" s="185"/>
      <c r="K23" s="90"/>
    </row>
    <row r="24" spans="2:12" ht="5.05" customHeight="1">
      <c r="C24" s="120"/>
      <c r="D24" s="120"/>
      <c r="E24" s="120"/>
      <c r="F24" s="120"/>
      <c r="G24" s="120"/>
      <c r="H24" s="122"/>
      <c r="I24" s="131"/>
      <c r="J24" s="132"/>
      <c r="K24" s="90"/>
    </row>
    <row r="25" spans="2:12" ht="35.200000000000003" customHeight="1">
      <c r="C25" s="121"/>
      <c r="D25" s="124" t="s">
        <v>52</v>
      </c>
      <c r="E25" s="124"/>
      <c r="F25" s="124"/>
      <c r="G25" s="124"/>
      <c r="H25" s="119"/>
      <c r="I25" s="87" t="s">
        <v>40</v>
      </c>
      <c r="J25" s="186">
        <f>J19+J23</f>
        <v>0</v>
      </c>
      <c r="K25" s="90"/>
    </row>
    <row r="26" spans="2:12" ht="34.75" customHeight="1">
      <c r="C26" s="220" t="s">
        <v>78</v>
      </c>
      <c r="D26" s="120"/>
      <c r="E26" s="121"/>
      <c r="F26" s="121"/>
      <c r="G26" s="121"/>
      <c r="H26" s="122"/>
      <c r="I26" s="245" t="s">
        <v>78</v>
      </c>
      <c r="J26" s="244"/>
      <c r="K26" s="88"/>
    </row>
    <row r="27" spans="2:12" ht="34.75" customHeight="1">
      <c r="C27" s="124" t="s">
        <v>71</v>
      </c>
      <c r="D27" s="125"/>
      <c r="E27" s="127"/>
      <c r="F27" s="127"/>
      <c r="G27" s="127"/>
      <c r="H27" s="119"/>
      <c r="I27" s="101" t="s">
        <v>42</v>
      </c>
      <c r="J27" s="187"/>
      <c r="K27" s="88"/>
      <c r="L27" s="88"/>
    </row>
    <row r="28" spans="2:12" ht="4.5" customHeight="1">
      <c r="C28" s="120"/>
      <c r="D28" s="128"/>
      <c r="E28" s="128"/>
      <c r="F28" s="128"/>
      <c r="G28" s="128"/>
      <c r="H28" s="122"/>
      <c r="I28" s="131"/>
      <c r="J28" s="133"/>
      <c r="K28" s="88"/>
      <c r="L28" s="88"/>
    </row>
    <row r="29" spans="2:12" ht="34.75" customHeight="1">
      <c r="C29" s="124" t="s">
        <v>72</v>
      </c>
      <c r="D29" s="127"/>
      <c r="E29" s="127"/>
      <c r="F29" s="127"/>
      <c r="G29" s="127"/>
      <c r="H29" s="119"/>
      <c r="I29" s="101" t="s">
        <v>43</v>
      </c>
      <c r="J29" s="187"/>
      <c r="K29" s="88"/>
      <c r="L29" s="88"/>
    </row>
    <row r="30" spans="2:12" ht="4.5" customHeight="1">
      <c r="C30" s="120"/>
      <c r="D30" s="128"/>
      <c r="E30" s="128"/>
      <c r="F30" s="128"/>
      <c r="G30" s="128"/>
      <c r="H30" s="122"/>
      <c r="I30" s="131"/>
      <c r="J30" s="133"/>
      <c r="K30" s="88"/>
      <c r="L30" s="88"/>
    </row>
    <row r="31" spans="2:12" ht="34.75" customHeight="1">
      <c r="C31" s="124" t="s">
        <v>73</v>
      </c>
      <c r="D31" s="127"/>
      <c r="E31" s="127"/>
      <c r="F31" s="127"/>
      <c r="G31" s="127"/>
      <c r="H31" s="119"/>
      <c r="I31" s="101" t="s">
        <v>45</v>
      </c>
      <c r="J31" s="187"/>
      <c r="K31" s="88"/>
      <c r="L31" s="88"/>
    </row>
    <row r="32" spans="2:12" ht="4.5" customHeight="1">
      <c r="C32" s="120"/>
      <c r="D32" s="128"/>
      <c r="E32" s="128"/>
      <c r="F32" s="128"/>
      <c r="G32" s="128"/>
      <c r="H32" s="122"/>
      <c r="I32" s="131"/>
      <c r="J32" s="133"/>
      <c r="K32" s="88"/>
      <c r="L32" s="88"/>
    </row>
    <row r="33" spans="2:12" ht="34.75" customHeight="1">
      <c r="C33" s="258" t="s">
        <v>75</v>
      </c>
      <c r="D33" s="258"/>
      <c r="E33" s="258"/>
      <c r="F33" s="258"/>
      <c r="G33" s="258"/>
      <c r="H33" s="259"/>
      <c r="I33" s="101" t="s">
        <v>76</v>
      </c>
      <c r="J33" s="187"/>
      <c r="K33" s="88"/>
      <c r="L33" s="88"/>
    </row>
    <row r="34" spans="2:12" ht="4.5" customHeight="1">
      <c r="C34" s="120"/>
      <c r="D34" s="128"/>
      <c r="E34" s="128"/>
      <c r="F34" s="128"/>
      <c r="G34" s="128"/>
      <c r="H34" s="122"/>
      <c r="I34" s="131"/>
      <c r="J34" s="133"/>
      <c r="K34" s="88"/>
      <c r="L34" s="88"/>
    </row>
    <row r="35" spans="2:12" ht="34.75" customHeight="1">
      <c r="C35" s="124" t="s">
        <v>74</v>
      </c>
      <c r="D35" s="127"/>
      <c r="E35" s="127"/>
      <c r="F35" s="127"/>
      <c r="G35" s="127"/>
      <c r="H35" s="119"/>
      <c r="I35" s="101" t="s">
        <v>77</v>
      </c>
      <c r="J35" s="186">
        <f>+J27+J29+J31+J33</f>
        <v>0</v>
      </c>
      <c r="K35" s="88"/>
      <c r="L35" s="88"/>
    </row>
    <row r="36" spans="2:12" ht="3.75" customHeight="1">
      <c r="C36" s="121"/>
      <c r="D36" s="120"/>
      <c r="E36" s="121"/>
      <c r="F36" s="121"/>
      <c r="G36" s="121"/>
      <c r="H36" s="122"/>
      <c r="I36" s="130"/>
      <c r="J36" s="134"/>
      <c r="K36" s="88"/>
    </row>
    <row r="37" spans="2:12" ht="35.200000000000003" customHeight="1">
      <c r="C37" s="124" t="s">
        <v>53</v>
      </c>
      <c r="D37" s="125"/>
      <c r="E37" s="125"/>
      <c r="F37" s="125"/>
      <c r="G37" s="125"/>
      <c r="H37" s="119"/>
      <c r="I37" s="91" t="s">
        <v>26</v>
      </c>
      <c r="J37" s="185"/>
      <c r="K37" s="90"/>
    </row>
    <row r="38" spans="2:12" ht="3.45" customHeight="1">
      <c r="C38" s="120"/>
      <c r="D38" s="121"/>
      <c r="E38" s="121"/>
      <c r="F38" s="121"/>
      <c r="G38" s="121"/>
      <c r="H38" s="122"/>
      <c r="I38" s="130"/>
      <c r="J38" s="132"/>
      <c r="K38" s="90"/>
    </row>
    <row r="39" spans="2:12" ht="35.200000000000003" customHeight="1">
      <c r="B39" s="80"/>
      <c r="C39" s="258" t="s">
        <v>105</v>
      </c>
      <c r="D39" s="261"/>
      <c r="E39" s="261"/>
      <c r="F39" s="261"/>
      <c r="G39" s="261"/>
      <c r="H39" s="119"/>
      <c r="I39" s="91" t="s">
        <v>25</v>
      </c>
      <c r="J39" s="186">
        <f>J25-J37</f>
        <v>0</v>
      </c>
      <c r="K39" s="247" t="s">
        <v>99</v>
      </c>
    </row>
    <row r="40" spans="2:12" ht="5.05" customHeight="1">
      <c r="I40" s="86"/>
      <c r="J40" s="88"/>
      <c r="K40" s="88"/>
    </row>
    <row r="41" spans="2:12" ht="35.1" customHeight="1">
      <c r="B41" s="223" t="s">
        <v>47</v>
      </c>
      <c r="C41" s="220" t="s">
        <v>54</v>
      </c>
      <c r="D41" s="121"/>
      <c r="E41" s="121"/>
      <c r="F41" s="121"/>
      <c r="G41" s="121"/>
      <c r="H41" s="122"/>
      <c r="I41" s="245" t="s">
        <v>126</v>
      </c>
      <c r="J41" s="243"/>
      <c r="K41" s="147"/>
    </row>
    <row r="42" spans="2:12" ht="35.200000000000003" customHeight="1">
      <c r="C42" s="258" t="s">
        <v>80</v>
      </c>
      <c r="D42" s="258"/>
      <c r="E42" s="258"/>
      <c r="F42" s="258"/>
      <c r="G42" s="258"/>
      <c r="H42" s="259"/>
      <c r="I42" s="91" t="s">
        <v>60</v>
      </c>
      <c r="J42" s="185"/>
      <c r="K42" s="90"/>
    </row>
    <row r="43" spans="2:12" ht="5.05" customHeight="1">
      <c r="C43" s="120"/>
      <c r="D43" s="121"/>
      <c r="E43" s="121"/>
      <c r="F43" s="121"/>
      <c r="G43" s="121"/>
      <c r="H43" s="122"/>
      <c r="I43" s="131"/>
      <c r="J43" s="132"/>
      <c r="K43" s="90"/>
    </row>
    <row r="44" spans="2:12" ht="35.200000000000003" customHeight="1">
      <c r="C44" s="261" t="s">
        <v>55</v>
      </c>
      <c r="D44" s="261"/>
      <c r="E44" s="261"/>
      <c r="F44" s="261"/>
      <c r="G44" s="261"/>
      <c r="H44" s="119"/>
      <c r="I44" s="91" t="s">
        <v>61</v>
      </c>
      <c r="J44" s="185"/>
      <c r="K44" s="90"/>
    </row>
    <row r="45" spans="2:12" ht="5.05" customHeight="1">
      <c r="C45" s="120"/>
      <c r="D45" s="121"/>
      <c r="E45" s="121"/>
      <c r="F45" s="121"/>
      <c r="G45" s="121"/>
      <c r="H45" s="122"/>
      <c r="I45" s="131"/>
      <c r="J45" s="132"/>
      <c r="K45" s="90"/>
    </row>
    <row r="46" spans="2:12" ht="35.200000000000003" customHeight="1">
      <c r="C46" s="258" t="s">
        <v>81</v>
      </c>
      <c r="D46" s="261"/>
      <c r="E46" s="261"/>
      <c r="F46" s="261"/>
      <c r="G46" s="261"/>
      <c r="H46" s="119"/>
      <c r="I46" s="91" t="s">
        <v>62</v>
      </c>
      <c r="J46" s="185"/>
      <c r="K46" s="90"/>
    </row>
    <row r="47" spans="2:12" ht="4.5" customHeight="1">
      <c r="C47" s="120"/>
      <c r="D47" s="121"/>
      <c r="E47" s="121"/>
      <c r="F47" s="121"/>
      <c r="G47" s="121"/>
      <c r="H47" s="122"/>
      <c r="I47" s="131"/>
      <c r="J47" s="136"/>
    </row>
    <row r="48" spans="2:12" ht="34.75" customHeight="1">
      <c r="B48" s="100"/>
      <c r="C48" s="258" t="s">
        <v>69</v>
      </c>
      <c r="D48" s="261"/>
      <c r="E48" s="261"/>
      <c r="F48" s="261"/>
      <c r="G48" s="261"/>
      <c r="H48" s="119"/>
      <c r="I48" s="101" t="s">
        <v>63</v>
      </c>
      <c r="J48" s="188"/>
    </row>
    <row r="49" spans="2:11" ht="4.5" customHeight="1">
      <c r="B49" s="100"/>
      <c r="C49" s="120"/>
      <c r="D49" s="128"/>
      <c r="E49" s="128"/>
      <c r="F49" s="128"/>
      <c r="G49" s="128"/>
      <c r="H49" s="122"/>
      <c r="I49" s="131"/>
      <c r="J49" s="133"/>
    </row>
    <row r="50" spans="2:11" ht="34.75" customHeight="1">
      <c r="B50" s="100"/>
      <c r="C50" s="258" t="s">
        <v>95</v>
      </c>
      <c r="D50" s="258"/>
      <c r="E50" s="258"/>
      <c r="F50" s="258"/>
      <c r="G50" s="258"/>
      <c r="H50" s="119"/>
      <c r="I50" s="101" t="s">
        <v>64</v>
      </c>
      <c r="J50" s="188"/>
    </row>
    <row r="51" spans="2:11" ht="3.75" customHeight="1">
      <c r="C51" s="85"/>
      <c r="D51" s="85"/>
      <c r="E51" s="85"/>
      <c r="F51" s="85"/>
      <c r="G51" s="85"/>
      <c r="I51" s="86"/>
    </row>
    <row r="52" spans="2:11" ht="35.200000000000003" customHeight="1">
      <c r="B52" s="223" t="s">
        <v>48</v>
      </c>
      <c r="C52" s="220" t="s">
        <v>56</v>
      </c>
      <c r="D52" s="121"/>
      <c r="E52" s="121"/>
      <c r="F52" s="121"/>
      <c r="G52" s="121"/>
      <c r="H52" s="122"/>
      <c r="J52" s="88"/>
      <c r="K52" s="88"/>
    </row>
    <row r="53" spans="2:11">
      <c r="C53" s="120" t="s">
        <v>57</v>
      </c>
      <c r="D53" s="121"/>
      <c r="E53" s="121"/>
      <c r="F53" s="121"/>
      <c r="G53" s="121"/>
      <c r="H53" s="122"/>
      <c r="I53" s="245" t="s">
        <v>127</v>
      </c>
      <c r="J53" s="244"/>
      <c r="K53" s="88"/>
    </row>
    <row r="54" spans="2:11" ht="35.200000000000003" customHeight="1">
      <c r="C54" s="121"/>
      <c r="D54" s="258" t="s">
        <v>58</v>
      </c>
      <c r="E54" s="261"/>
      <c r="F54" s="261"/>
      <c r="G54" s="261"/>
      <c r="H54" s="119"/>
      <c r="I54" s="91" t="s">
        <v>24</v>
      </c>
      <c r="J54" s="189"/>
      <c r="K54" s="247" t="s">
        <v>99</v>
      </c>
    </row>
    <row r="55" spans="2:11" ht="5.05" customHeight="1">
      <c r="C55" s="120"/>
      <c r="D55" s="121"/>
      <c r="E55" s="121"/>
      <c r="F55" s="121"/>
      <c r="G55" s="121"/>
      <c r="H55" s="122"/>
      <c r="I55" s="86"/>
      <c r="J55" s="117"/>
      <c r="K55" s="146"/>
    </row>
    <row r="56" spans="2:11" ht="35.200000000000003" customHeight="1">
      <c r="C56" s="121"/>
      <c r="D56" s="258" t="s">
        <v>59</v>
      </c>
      <c r="E56" s="261"/>
      <c r="F56" s="261"/>
      <c r="G56" s="261"/>
      <c r="H56" s="119"/>
      <c r="I56" s="91" t="s">
        <v>23</v>
      </c>
      <c r="J56" s="189"/>
      <c r="K56" s="247" t="s">
        <v>99</v>
      </c>
    </row>
    <row r="57" spans="2:11" ht="5.2" customHeight="1">
      <c r="D57" s="92"/>
      <c r="E57" s="93"/>
      <c r="F57" s="93"/>
      <c r="G57" s="93"/>
      <c r="I57" s="94"/>
      <c r="J57" s="95"/>
      <c r="K57" s="90"/>
    </row>
    <row r="58" spans="2:11">
      <c r="B58" s="96"/>
      <c r="C58" s="85"/>
      <c r="D58" s="85"/>
      <c r="E58" s="85"/>
      <c r="F58" s="85"/>
      <c r="G58" s="85"/>
      <c r="I58" s="81"/>
      <c r="J58" s="85"/>
      <c r="K58" s="85"/>
    </row>
    <row r="59" spans="2:11" s="89" customFormat="1" ht="28.6" customHeight="1">
      <c r="B59" s="97"/>
      <c r="C59" s="254" t="s">
        <v>88</v>
      </c>
      <c r="D59" s="254"/>
      <c r="E59" s="254"/>
      <c r="F59" s="254"/>
      <c r="G59" s="254"/>
      <c r="H59" s="254"/>
      <c r="I59" s="254"/>
      <c r="J59" s="254"/>
      <c r="K59" s="147"/>
    </row>
    <row r="60" spans="2:11" s="89" customFormat="1" ht="17.7">
      <c r="B60" s="97"/>
      <c r="H60" s="98"/>
      <c r="I60" s="98"/>
    </row>
  </sheetData>
  <sheetProtection algorithmName="SHA-512" hashValue="TO0uLXtdMDpCH+WWsI7KSYvnRXK3K4Ln+Sf1sa3W4COeN1vli422IVdqoNrpBgTSnL5zjYbnbI5VMIW9E0DExg==" saltValue="nHDTW4cQASUUyKMnhLUR7Q==" spinCount="100000" sheet="1" objects="1" scenarios="1"/>
  <mergeCells count="17">
    <mergeCell ref="B2:J2"/>
    <mergeCell ref="C50:G50"/>
    <mergeCell ref="C44:G44"/>
    <mergeCell ref="C46:G46"/>
    <mergeCell ref="D54:G54"/>
    <mergeCell ref="C42:H42"/>
    <mergeCell ref="C13:G13"/>
    <mergeCell ref="C15:G15"/>
    <mergeCell ref="C39:G39"/>
    <mergeCell ref="C48:G48"/>
    <mergeCell ref="C59:J59"/>
    <mergeCell ref="B3:J3"/>
    <mergeCell ref="C4:G4"/>
    <mergeCell ref="C11:G11"/>
    <mergeCell ref="C33:H33"/>
    <mergeCell ref="D23:H23"/>
    <mergeCell ref="D56:G56"/>
  </mergeCells>
  <hyperlinks>
    <hyperlink ref="K17" location="'Scorecard - 2022'!A1" display="Check My Results" xr:uid="{00000000-0004-0000-0100-000000000000}"/>
    <hyperlink ref="C59" location="'Scorecard - 2022'!A1" display="Check My Results" xr:uid="{01CD21E5-82D1-4903-88AE-FD9400E18503}"/>
    <hyperlink ref="C59:J59" location="Results!A1" display="Check My Results" xr:uid="{94E0B0CA-9F71-41D8-881C-DFEAC39C167E}"/>
  </hyperlinks>
  <pageMargins left="0.7" right="0.7" top="0.75" bottom="0.75" header="0.3" footer="0.3"/>
  <pageSetup paperSize="9" scale="64"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30480</xdr:colOff>
                    <xdr:row>2</xdr:row>
                    <xdr:rowOff>0</xdr:rowOff>
                  </from>
                  <to>
                    <xdr:col>8</xdr:col>
                    <xdr:colOff>30480</xdr:colOff>
                    <xdr:row>2</xdr:row>
                    <xdr:rowOff>144780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30480</xdr:colOff>
                    <xdr:row>2</xdr:row>
                    <xdr:rowOff>0</xdr:rowOff>
                  </from>
                  <to>
                    <xdr:col>10</xdr:col>
                    <xdr:colOff>30480</xdr:colOff>
                    <xdr:row>2</xdr:row>
                    <xdr:rowOff>144780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11</xdr:col>
                    <xdr:colOff>0</xdr:colOff>
                    <xdr:row>2</xdr:row>
                    <xdr:rowOff>0</xdr:rowOff>
                  </from>
                  <to>
                    <xdr:col>11</xdr:col>
                    <xdr:colOff>0</xdr:colOff>
                    <xdr:row>2</xdr:row>
                    <xdr:rowOff>144780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11</xdr:col>
                    <xdr:colOff>0</xdr:colOff>
                    <xdr:row>2</xdr:row>
                    <xdr:rowOff>0</xdr:rowOff>
                  </from>
                  <to>
                    <xdr:col>11</xdr:col>
                    <xdr:colOff>0</xdr:colOff>
                    <xdr:row>2</xdr:row>
                    <xdr:rowOff>87630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0</xdr:colOff>
                    <xdr:row>38</xdr:row>
                    <xdr:rowOff>430530</xdr:rowOff>
                  </from>
                  <to>
                    <xdr:col>11</xdr:col>
                    <xdr:colOff>7620</xdr:colOff>
                    <xdr:row>38</xdr:row>
                    <xdr:rowOff>438150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10</xdr:col>
                    <xdr:colOff>30480</xdr:colOff>
                    <xdr:row>38</xdr:row>
                    <xdr:rowOff>430530</xdr:rowOff>
                  </from>
                  <to>
                    <xdr:col>10</xdr:col>
                    <xdr:colOff>30480</xdr:colOff>
                    <xdr:row>38</xdr:row>
                    <xdr:rowOff>438150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11</xdr:col>
                    <xdr:colOff>0</xdr:colOff>
                    <xdr:row>38</xdr:row>
                    <xdr:rowOff>430530</xdr:rowOff>
                  </from>
                  <to>
                    <xdr:col>11</xdr:col>
                    <xdr:colOff>7620</xdr:colOff>
                    <xdr:row>38</xdr:row>
                    <xdr:rowOff>438150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10</xdr:col>
                    <xdr:colOff>30480</xdr:colOff>
                    <xdr:row>38</xdr:row>
                    <xdr:rowOff>430530</xdr:rowOff>
                  </from>
                  <to>
                    <xdr:col>10</xdr:col>
                    <xdr:colOff>30480</xdr:colOff>
                    <xdr:row>38</xdr:row>
                    <xdr:rowOff>438150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11</xdr:col>
                    <xdr:colOff>0</xdr:colOff>
                    <xdr:row>40</xdr:row>
                    <xdr:rowOff>316230</xdr:rowOff>
                  </from>
                  <to>
                    <xdr:col>11</xdr:col>
                    <xdr:colOff>7620</xdr:colOff>
                    <xdr:row>40</xdr:row>
                    <xdr:rowOff>438150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10</xdr:col>
                    <xdr:colOff>30480</xdr:colOff>
                    <xdr:row>40</xdr:row>
                    <xdr:rowOff>316230</xdr:rowOff>
                  </from>
                  <to>
                    <xdr:col>10</xdr:col>
                    <xdr:colOff>30480</xdr:colOff>
                    <xdr:row>40</xdr:row>
                    <xdr:rowOff>438150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11</xdr:col>
                    <xdr:colOff>0</xdr:colOff>
                    <xdr:row>40</xdr:row>
                    <xdr:rowOff>316230</xdr:rowOff>
                  </from>
                  <to>
                    <xdr:col>11</xdr:col>
                    <xdr:colOff>7620</xdr:colOff>
                    <xdr:row>41</xdr:row>
                    <xdr:rowOff>7620</xdr:rowOff>
                  </to>
                </anchor>
              </controlPr>
            </control>
          </mc:Choice>
        </mc:AlternateContent>
        <mc:AlternateContent xmlns:mc="http://schemas.openxmlformats.org/markup-compatibility/2006">
          <mc:Choice Requires="x14">
            <control shapeId="5136" r:id="rId15" name="Check Box 16">
              <controlPr defaultSize="0" autoFill="0" autoLine="0" autoPict="0">
                <anchor moveWithCells="1">
                  <from>
                    <xdr:col>10</xdr:col>
                    <xdr:colOff>30480</xdr:colOff>
                    <xdr:row>40</xdr:row>
                    <xdr:rowOff>316230</xdr:rowOff>
                  </from>
                  <to>
                    <xdr:col>10</xdr:col>
                    <xdr:colOff>30480</xdr:colOff>
                    <xdr:row>41</xdr:row>
                    <xdr:rowOff>7620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from>
                    <xdr:col>11</xdr:col>
                    <xdr:colOff>0</xdr:colOff>
                    <xdr:row>40</xdr:row>
                    <xdr:rowOff>316230</xdr:rowOff>
                  </from>
                  <to>
                    <xdr:col>11</xdr:col>
                    <xdr:colOff>7620</xdr:colOff>
                    <xdr:row>40</xdr:row>
                    <xdr:rowOff>438150</xdr:rowOff>
                  </to>
                </anchor>
              </controlPr>
            </control>
          </mc:Choice>
        </mc:AlternateContent>
        <mc:AlternateContent xmlns:mc="http://schemas.openxmlformats.org/markup-compatibility/2006">
          <mc:Choice Requires="x14">
            <control shapeId="5139" r:id="rId17" name="Check Box 19">
              <controlPr defaultSize="0" autoFill="0" autoLine="0" autoPict="0">
                <anchor moveWithCells="1">
                  <from>
                    <xdr:col>10</xdr:col>
                    <xdr:colOff>30480</xdr:colOff>
                    <xdr:row>40</xdr:row>
                    <xdr:rowOff>316230</xdr:rowOff>
                  </from>
                  <to>
                    <xdr:col>10</xdr:col>
                    <xdr:colOff>30480</xdr:colOff>
                    <xdr:row>40</xdr:row>
                    <xdr:rowOff>438150</xdr:rowOff>
                  </to>
                </anchor>
              </controlPr>
            </control>
          </mc:Choice>
        </mc:AlternateContent>
        <mc:AlternateContent xmlns:mc="http://schemas.openxmlformats.org/markup-compatibility/2006">
          <mc:Choice Requires="x14">
            <control shapeId="5140" r:id="rId18" name="Check Box 20">
              <controlPr defaultSize="0" autoFill="0" autoLine="0" autoPict="0">
                <anchor moveWithCells="1">
                  <from>
                    <xdr:col>11</xdr:col>
                    <xdr:colOff>0</xdr:colOff>
                    <xdr:row>40</xdr:row>
                    <xdr:rowOff>316230</xdr:rowOff>
                  </from>
                  <to>
                    <xdr:col>11</xdr:col>
                    <xdr:colOff>7620</xdr:colOff>
                    <xdr:row>40</xdr:row>
                    <xdr:rowOff>438150</xdr:rowOff>
                  </to>
                </anchor>
              </controlPr>
            </control>
          </mc:Choice>
        </mc:AlternateContent>
        <mc:AlternateContent xmlns:mc="http://schemas.openxmlformats.org/markup-compatibility/2006">
          <mc:Choice Requires="x14">
            <control shapeId="5141" r:id="rId19" name="Check Box 21">
              <controlPr defaultSize="0" autoFill="0" autoLine="0" autoPict="0">
                <anchor moveWithCells="1">
                  <from>
                    <xdr:col>10</xdr:col>
                    <xdr:colOff>30480</xdr:colOff>
                    <xdr:row>40</xdr:row>
                    <xdr:rowOff>316230</xdr:rowOff>
                  </from>
                  <to>
                    <xdr:col>10</xdr:col>
                    <xdr:colOff>30480</xdr:colOff>
                    <xdr:row>40</xdr:row>
                    <xdr:rowOff>438150</xdr:rowOff>
                  </to>
                </anchor>
              </controlPr>
            </control>
          </mc:Choice>
        </mc:AlternateContent>
        <mc:AlternateContent xmlns:mc="http://schemas.openxmlformats.org/markup-compatibility/2006">
          <mc:Choice Requires="x14">
            <control shapeId="5142" r:id="rId20" name="Check Box 22">
              <controlPr defaultSize="0" autoFill="0" autoLine="0" autoPict="0">
                <anchor moveWithCells="1">
                  <from>
                    <xdr:col>11</xdr:col>
                    <xdr:colOff>0</xdr:colOff>
                    <xdr:row>40</xdr:row>
                    <xdr:rowOff>316230</xdr:rowOff>
                  </from>
                  <to>
                    <xdr:col>11</xdr:col>
                    <xdr:colOff>7620</xdr:colOff>
                    <xdr:row>40</xdr:row>
                    <xdr:rowOff>438150</xdr:rowOff>
                  </to>
                </anchor>
              </controlPr>
            </control>
          </mc:Choice>
        </mc:AlternateContent>
        <mc:AlternateContent xmlns:mc="http://schemas.openxmlformats.org/markup-compatibility/2006">
          <mc:Choice Requires="x14">
            <control shapeId="5143" r:id="rId21" name="Check Box 23">
              <controlPr defaultSize="0" autoFill="0" autoLine="0" autoPict="0">
                <anchor moveWithCells="1">
                  <from>
                    <xdr:col>10</xdr:col>
                    <xdr:colOff>30480</xdr:colOff>
                    <xdr:row>40</xdr:row>
                    <xdr:rowOff>316230</xdr:rowOff>
                  </from>
                  <to>
                    <xdr:col>10</xdr:col>
                    <xdr:colOff>30480</xdr:colOff>
                    <xdr:row>40</xdr:row>
                    <xdr:rowOff>438150</xdr:rowOff>
                  </to>
                </anchor>
              </controlPr>
            </control>
          </mc:Choice>
        </mc:AlternateContent>
        <mc:AlternateContent xmlns:mc="http://schemas.openxmlformats.org/markup-compatibility/2006">
          <mc:Choice Requires="x14">
            <control shapeId="5144" r:id="rId22" name="Check Box 24">
              <controlPr defaultSize="0" autoFill="0" autoLine="0" autoPict="0">
                <anchor moveWithCells="1">
                  <from>
                    <xdr:col>11</xdr:col>
                    <xdr:colOff>0</xdr:colOff>
                    <xdr:row>41</xdr:row>
                    <xdr:rowOff>373380</xdr:rowOff>
                  </from>
                  <to>
                    <xdr:col>11</xdr:col>
                    <xdr:colOff>7620</xdr:colOff>
                    <xdr:row>42</xdr:row>
                    <xdr:rowOff>38100</xdr:rowOff>
                  </to>
                </anchor>
              </controlPr>
            </control>
          </mc:Choice>
        </mc:AlternateContent>
        <mc:AlternateContent xmlns:mc="http://schemas.openxmlformats.org/markup-compatibility/2006">
          <mc:Choice Requires="x14">
            <control shapeId="5145" r:id="rId23" name="Check Box 25">
              <controlPr defaultSize="0" autoFill="0" autoLine="0" autoPict="0">
                <anchor moveWithCells="1">
                  <from>
                    <xdr:col>10</xdr:col>
                    <xdr:colOff>30480</xdr:colOff>
                    <xdr:row>41</xdr:row>
                    <xdr:rowOff>373380</xdr:rowOff>
                  </from>
                  <to>
                    <xdr:col>10</xdr:col>
                    <xdr:colOff>30480</xdr:colOff>
                    <xdr:row>42</xdr:row>
                    <xdr:rowOff>38100</xdr:rowOff>
                  </to>
                </anchor>
              </controlPr>
            </control>
          </mc:Choice>
        </mc:AlternateContent>
        <mc:AlternateContent xmlns:mc="http://schemas.openxmlformats.org/markup-compatibility/2006">
          <mc:Choice Requires="x14">
            <control shapeId="5146" r:id="rId24" name="Check Box 26">
              <controlPr defaultSize="0" autoFill="0" autoLine="0" autoPict="0">
                <anchor moveWithCells="1">
                  <from>
                    <xdr:col>11</xdr:col>
                    <xdr:colOff>0</xdr:colOff>
                    <xdr:row>41</xdr:row>
                    <xdr:rowOff>293370</xdr:rowOff>
                  </from>
                  <to>
                    <xdr:col>11</xdr:col>
                    <xdr:colOff>7620</xdr:colOff>
                    <xdr:row>42</xdr:row>
                    <xdr:rowOff>22860</xdr:rowOff>
                  </to>
                </anchor>
              </controlPr>
            </control>
          </mc:Choice>
        </mc:AlternateContent>
        <mc:AlternateContent xmlns:mc="http://schemas.openxmlformats.org/markup-compatibility/2006">
          <mc:Choice Requires="x14">
            <control shapeId="5147" r:id="rId25" name="Check Box 27">
              <controlPr defaultSize="0" autoFill="0" autoLine="0" autoPict="0">
                <anchor moveWithCells="1">
                  <from>
                    <xdr:col>10</xdr:col>
                    <xdr:colOff>30480</xdr:colOff>
                    <xdr:row>41</xdr:row>
                    <xdr:rowOff>293370</xdr:rowOff>
                  </from>
                  <to>
                    <xdr:col>10</xdr:col>
                    <xdr:colOff>30480</xdr:colOff>
                    <xdr:row>42</xdr:row>
                    <xdr:rowOff>22860</xdr:rowOff>
                  </to>
                </anchor>
              </controlPr>
            </control>
          </mc:Choice>
        </mc:AlternateContent>
        <mc:AlternateContent xmlns:mc="http://schemas.openxmlformats.org/markup-compatibility/2006">
          <mc:Choice Requires="x14">
            <control shapeId="5148" r:id="rId26" name="Check Box 28">
              <controlPr defaultSize="0" autoFill="0" autoLine="0" autoPict="0">
                <anchor moveWithCells="1">
                  <from>
                    <xdr:col>8</xdr:col>
                    <xdr:colOff>30480</xdr:colOff>
                    <xdr:row>10</xdr:row>
                    <xdr:rowOff>0</xdr:rowOff>
                  </from>
                  <to>
                    <xdr:col>8</xdr:col>
                    <xdr:colOff>30480</xdr:colOff>
                    <xdr:row>10</xdr:row>
                    <xdr:rowOff>133350</xdr:rowOff>
                  </to>
                </anchor>
              </controlPr>
            </control>
          </mc:Choice>
        </mc:AlternateContent>
        <mc:AlternateContent xmlns:mc="http://schemas.openxmlformats.org/markup-compatibility/2006">
          <mc:Choice Requires="x14">
            <control shapeId="5149" r:id="rId27" name="Check Box 29">
              <controlPr defaultSize="0" autoFill="0" autoLine="0" autoPict="0">
                <anchor moveWithCells="1">
                  <from>
                    <xdr:col>10</xdr:col>
                    <xdr:colOff>30480</xdr:colOff>
                    <xdr:row>10</xdr:row>
                    <xdr:rowOff>0</xdr:rowOff>
                  </from>
                  <to>
                    <xdr:col>10</xdr:col>
                    <xdr:colOff>30480</xdr:colOff>
                    <xdr:row>10</xdr:row>
                    <xdr:rowOff>133350</xdr:rowOff>
                  </to>
                </anchor>
              </controlPr>
            </control>
          </mc:Choice>
        </mc:AlternateContent>
        <mc:AlternateContent xmlns:mc="http://schemas.openxmlformats.org/markup-compatibility/2006">
          <mc:Choice Requires="x14">
            <control shapeId="5150" r:id="rId28" name="Check Box 30">
              <controlPr defaultSize="0" autoFill="0" autoLine="0" autoPict="0">
                <anchor moveWithCells="1">
                  <from>
                    <xdr:col>11</xdr:col>
                    <xdr:colOff>0</xdr:colOff>
                    <xdr:row>10</xdr:row>
                    <xdr:rowOff>0</xdr:rowOff>
                  </from>
                  <to>
                    <xdr:col>11</xdr:col>
                    <xdr:colOff>0</xdr:colOff>
                    <xdr:row>10</xdr:row>
                    <xdr:rowOff>133350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from>
                    <xdr:col>11</xdr:col>
                    <xdr:colOff>0</xdr:colOff>
                    <xdr:row>16</xdr:row>
                    <xdr:rowOff>0</xdr:rowOff>
                  </from>
                  <to>
                    <xdr:col>11</xdr:col>
                    <xdr:colOff>0</xdr:colOff>
                    <xdr:row>16</xdr:row>
                    <xdr:rowOff>87630</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from>
                    <xdr:col>11</xdr:col>
                    <xdr:colOff>0</xdr:colOff>
                    <xdr:row>55</xdr:row>
                    <xdr:rowOff>415290</xdr:rowOff>
                  </from>
                  <to>
                    <xdr:col>11</xdr:col>
                    <xdr:colOff>7620</xdr:colOff>
                    <xdr:row>56</xdr:row>
                    <xdr:rowOff>0</xdr:rowOff>
                  </to>
                </anchor>
              </controlPr>
            </control>
          </mc:Choice>
        </mc:AlternateContent>
        <mc:AlternateContent xmlns:mc="http://schemas.openxmlformats.org/markup-compatibility/2006">
          <mc:Choice Requires="x14">
            <control shapeId="5153" r:id="rId31" name="Check Box 33">
              <controlPr defaultSize="0" autoFill="0" autoLine="0" autoPict="0">
                <anchor moveWithCells="1">
                  <from>
                    <xdr:col>10</xdr:col>
                    <xdr:colOff>30480</xdr:colOff>
                    <xdr:row>55</xdr:row>
                    <xdr:rowOff>415290</xdr:rowOff>
                  </from>
                  <to>
                    <xdr:col>10</xdr:col>
                    <xdr:colOff>30480</xdr:colOff>
                    <xdr:row>56</xdr:row>
                    <xdr:rowOff>0</xdr:rowOff>
                  </to>
                </anchor>
              </controlPr>
            </control>
          </mc:Choice>
        </mc:AlternateContent>
        <mc:AlternateContent xmlns:mc="http://schemas.openxmlformats.org/markup-compatibility/2006">
          <mc:Choice Requires="x14">
            <control shapeId="5154" r:id="rId32" name="Check Box 34">
              <controlPr defaultSize="0" autoFill="0" autoLine="0" autoPict="0">
                <anchor moveWithCells="1">
                  <from>
                    <xdr:col>11</xdr:col>
                    <xdr:colOff>0</xdr:colOff>
                    <xdr:row>55</xdr:row>
                    <xdr:rowOff>415290</xdr:rowOff>
                  </from>
                  <to>
                    <xdr:col>11</xdr:col>
                    <xdr:colOff>7620</xdr:colOff>
                    <xdr:row>56</xdr:row>
                    <xdr:rowOff>0</xdr:rowOff>
                  </to>
                </anchor>
              </controlPr>
            </control>
          </mc:Choice>
        </mc:AlternateContent>
        <mc:AlternateContent xmlns:mc="http://schemas.openxmlformats.org/markup-compatibility/2006">
          <mc:Choice Requires="x14">
            <control shapeId="5155" r:id="rId33" name="Check Box 35">
              <controlPr defaultSize="0" autoFill="0" autoLine="0" autoPict="0">
                <anchor moveWithCells="1">
                  <from>
                    <xdr:col>10</xdr:col>
                    <xdr:colOff>30480</xdr:colOff>
                    <xdr:row>55</xdr:row>
                    <xdr:rowOff>415290</xdr:rowOff>
                  </from>
                  <to>
                    <xdr:col>10</xdr:col>
                    <xdr:colOff>30480</xdr:colOff>
                    <xdr:row>56</xdr:row>
                    <xdr:rowOff>0</xdr:rowOff>
                  </to>
                </anchor>
              </controlPr>
            </control>
          </mc:Choice>
        </mc:AlternateContent>
        <mc:AlternateContent xmlns:mc="http://schemas.openxmlformats.org/markup-compatibility/2006">
          <mc:Choice Requires="x14">
            <control shapeId="5156" r:id="rId34" name="Check Box 36">
              <controlPr defaultSize="0" autoFill="0" autoLine="0" autoPict="0">
                <anchor moveWithCells="1">
                  <from>
                    <xdr:col>11</xdr:col>
                    <xdr:colOff>0</xdr:colOff>
                    <xdr:row>55</xdr:row>
                    <xdr:rowOff>415290</xdr:rowOff>
                  </from>
                  <to>
                    <xdr:col>11</xdr:col>
                    <xdr:colOff>7620</xdr:colOff>
                    <xdr:row>56</xdr:row>
                    <xdr:rowOff>0</xdr:rowOff>
                  </to>
                </anchor>
              </controlPr>
            </control>
          </mc:Choice>
        </mc:AlternateContent>
        <mc:AlternateContent xmlns:mc="http://schemas.openxmlformats.org/markup-compatibility/2006">
          <mc:Choice Requires="x14">
            <control shapeId="5157" r:id="rId35" name="Check Box 37">
              <controlPr defaultSize="0" autoFill="0" autoLine="0" autoPict="0">
                <anchor moveWithCells="1">
                  <from>
                    <xdr:col>10</xdr:col>
                    <xdr:colOff>30480</xdr:colOff>
                    <xdr:row>55</xdr:row>
                    <xdr:rowOff>415290</xdr:rowOff>
                  </from>
                  <to>
                    <xdr:col>10</xdr:col>
                    <xdr:colOff>30480</xdr:colOff>
                    <xdr:row>56</xdr:row>
                    <xdr:rowOff>0</xdr:rowOff>
                  </to>
                </anchor>
              </controlPr>
            </control>
          </mc:Choice>
        </mc:AlternateContent>
        <mc:AlternateContent xmlns:mc="http://schemas.openxmlformats.org/markup-compatibility/2006">
          <mc:Choice Requires="x14">
            <control shapeId="5158" r:id="rId36" name="Check Box 38">
              <controlPr defaultSize="0" autoFill="0" autoLine="0" autoPict="0">
                <anchor moveWithCells="1">
                  <from>
                    <xdr:col>11</xdr:col>
                    <xdr:colOff>0</xdr:colOff>
                    <xdr:row>55</xdr:row>
                    <xdr:rowOff>415290</xdr:rowOff>
                  </from>
                  <to>
                    <xdr:col>11</xdr:col>
                    <xdr:colOff>7620</xdr:colOff>
                    <xdr:row>56</xdr:row>
                    <xdr:rowOff>7620</xdr:rowOff>
                  </to>
                </anchor>
              </controlPr>
            </control>
          </mc:Choice>
        </mc:AlternateContent>
        <mc:AlternateContent xmlns:mc="http://schemas.openxmlformats.org/markup-compatibility/2006">
          <mc:Choice Requires="x14">
            <control shapeId="5159" r:id="rId37" name="Check Box 39">
              <controlPr defaultSize="0" autoFill="0" autoLine="0" autoPict="0">
                <anchor moveWithCells="1">
                  <from>
                    <xdr:col>10</xdr:col>
                    <xdr:colOff>30480</xdr:colOff>
                    <xdr:row>55</xdr:row>
                    <xdr:rowOff>415290</xdr:rowOff>
                  </from>
                  <to>
                    <xdr:col>10</xdr:col>
                    <xdr:colOff>30480</xdr:colOff>
                    <xdr:row>56</xdr:row>
                    <xdr:rowOff>7620</xdr:rowOff>
                  </to>
                </anchor>
              </controlPr>
            </control>
          </mc:Choice>
        </mc:AlternateContent>
        <mc:AlternateContent xmlns:mc="http://schemas.openxmlformats.org/markup-compatibility/2006">
          <mc:Choice Requires="x14">
            <control shapeId="5160" r:id="rId38" name="Check Box 40">
              <controlPr defaultSize="0" autoFill="0" autoLine="0" autoPict="0">
                <anchor moveWithCells="1">
                  <from>
                    <xdr:col>11</xdr:col>
                    <xdr:colOff>0</xdr:colOff>
                    <xdr:row>55</xdr:row>
                    <xdr:rowOff>415290</xdr:rowOff>
                  </from>
                  <to>
                    <xdr:col>11</xdr:col>
                    <xdr:colOff>7620</xdr:colOff>
                    <xdr:row>56</xdr:row>
                    <xdr:rowOff>0</xdr:rowOff>
                  </to>
                </anchor>
              </controlPr>
            </control>
          </mc:Choice>
        </mc:AlternateContent>
        <mc:AlternateContent xmlns:mc="http://schemas.openxmlformats.org/markup-compatibility/2006">
          <mc:Choice Requires="x14">
            <control shapeId="5161" r:id="rId39" name="Check Box 41">
              <controlPr defaultSize="0" autoFill="0" autoLine="0" autoPict="0">
                <anchor moveWithCells="1">
                  <from>
                    <xdr:col>10</xdr:col>
                    <xdr:colOff>30480</xdr:colOff>
                    <xdr:row>55</xdr:row>
                    <xdr:rowOff>415290</xdr:rowOff>
                  </from>
                  <to>
                    <xdr:col>10</xdr:col>
                    <xdr:colOff>30480</xdr:colOff>
                    <xdr:row>56</xdr:row>
                    <xdr:rowOff>0</xdr:rowOff>
                  </to>
                </anchor>
              </controlPr>
            </control>
          </mc:Choice>
        </mc:AlternateContent>
        <mc:AlternateContent xmlns:mc="http://schemas.openxmlformats.org/markup-compatibility/2006">
          <mc:Choice Requires="x14">
            <control shapeId="5162" r:id="rId40" name="Check Box 42">
              <controlPr defaultSize="0" autoFill="0" autoLine="0" autoPict="0">
                <anchor moveWithCells="1">
                  <from>
                    <xdr:col>11</xdr:col>
                    <xdr:colOff>0</xdr:colOff>
                    <xdr:row>55</xdr:row>
                    <xdr:rowOff>415290</xdr:rowOff>
                  </from>
                  <to>
                    <xdr:col>11</xdr:col>
                    <xdr:colOff>7620</xdr:colOff>
                    <xdr:row>56</xdr:row>
                    <xdr:rowOff>0</xdr:rowOff>
                  </to>
                </anchor>
              </controlPr>
            </control>
          </mc:Choice>
        </mc:AlternateContent>
        <mc:AlternateContent xmlns:mc="http://schemas.openxmlformats.org/markup-compatibility/2006">
          <mc:Choice Requires="x14">
            <control shapeId="5163" r:id="rId41" name="Check Box 43">
              <controlPr defaultSize="0" autoFill="0" autoLine="0" autoPict="0">
                <anchor moveWithCells="1">
                  <from>
                    <xdr:col>10</xdr:col>
                    <xdr:colOff>30480</xdr:colOff>
                    <xdr:row>55</xdr:row>
                    <xdr:rowOff>415290</xdr:rowOff>
                  </from>
                  <to>
                    <xdr:col>10</xdr:col>
                    <xdr:colOff>30480</xdr:colOff>
                    <xdr:row>56</xdr:row>
                    <xdr:rowOff>0</xdr:rowOff>
                  </to>
                </anchor>
              </controlPr>
            </control>
          </mc:Choice>
        </mc:AlternateContent>
        <mc:AlternateContent xmlns:mc="http://schemas.openxmlformats.org/markup-compatibility/2006">
          <mc:Choice Requires="x14">
            <control shapeId="5164" r:id="rId42" name="Check Box 44">
              <controlPr defaultSize="0" autoFill="0" autoLine="0" autoPict="0">
                <anchor moveWithCells="1">
                  <from>
                    <xdr:col>11</xdr:col>
                    <xdr:colOff>0</xdr:colOff>
                    <xdr:row>55</xdr:row>
                    <xdr:rowOff>415290</xdr:rowOff>
                  </from>
                  <to>
                    <xdr:col>11</xdr:col>
                    <xdr:colOff>7620</xdr:colOff>
                    <xdr:row>56</xdr:row>
                    <xdr:rowOff>0</xdr:rowOff>
                  </to>
                </anchor>
              </controlPr>
            </control>
          </mc:Choice>
        </mc:AlternateContent>
        <mc:AlternateContent xmlns:mc="http://schemas.openxmlformats.org/markup-compatibility/2006">
          <mc:Choice Requires="x14">
            <control shapeId="5165" r:id="rId43" name="Check Box 45">
              <controlPr defaultSize="0" autoFill="0" autoLine="0" autoPict="0">
                <anchor moveWithCells="1">
                  <from>
                    <xdr:col>10</xdr:col>
                    <xdr:colOff>30480</xdr:colOff>
                    <xdr:row>55</xdr:row>
                    <xdr:rowOff>415290</xdr:rowOff>
                  </from>
                  <to>
                    <xdr:col>10</xdr:col>
                    <xdr:colOff>30480</xdr:colOff>
                    <xdr:row>56</xdr:row>
                    <xdr:rowOff>0</xdr:rowOff>
                  </to>
                </anchor>
              </controlPr>
            </control>
          </mc:Choice>
        </mc:AlternateContent>
        <mc:AlternateContent xmlns:mc="http://schemas.openxmlformats.org/markup-compatibility/2006">
          <mc:Choice Requires="x14">
            <control shapeId="5166" r:id="rId44" name="Check Box 46">
              <controlPr defaultSize="0" autoFill="0" autoLine="0" autoPict="0">
                <anchor moveWithCells="1">
                  <from>
                    <xdr:col>11</xdr:col>
                    <xdr:colOff>0</xdr:colOff>
                    <xdr:row>55</xdr:row>
                    <xdr:rowOff>415290</xdr:rowOff>
                  </from>
                  <to>
                    <xdr:col>11</xdr:col>
                    <xdr:colOff>7620</xdr:colOff>
                    <xdr:row>56</xdr:row>
                    <xdr:rowOff>38100</xdr:rowOff>
                  </to>
                </anchor>
              </controlPr>
            </control>
          </mc:Choice>
        </mc:AlternateContent>
        <mc:AlternateContent xmlns:mc="http://schemas.openxmlformats.org/markup-compatibility/2006">
          <mc:Choice Requires="x14">
            <control shapeId="5167" r:id="rId45" name="Check Box 47">
              <controlPr defaultSize="0" autoFill="0" autoLine="0" autoPict="0">
                <anchor moveWithCells="1">
                  <from>
                    <xdr:col>10</xdr:col>
                    <xdr:colOff>30480</xdr:colOff>
                    <xdr:row>55</xdr:row>
                    <xdr:rowOff>415290</xdr:rowOff>
                  </from>
                  <to>
                    <xdr:col>10</xdr:col>
                    <xdr:colOff>30480</xdr:colOff>
                    <xdr:row>56</xdr:row>
                    <xdr:rowOff>38100</xdr:rowOff>
                  </to>
                </anchor>
              </controlPr>
            </control>
          </mc:Choice>
        </mc:AlternateContent>
        <mc:AlternateContent xmlns:mc="http://schemas.openxmlformats.org/markup-compatibility/2006">
          <mc:Choice Requires="x14">
            <control shapeId="5168" r:id="rId46" name="Check Box 48">
              <controlPr defaultSize="0" autoFill="0" autoLine="0" autoPict="0">
                <anchor moveWithCells="1">
                  <from>
                    <xdr:col>11</xdr:col>
                    <xdr:colOff>0</xdr:colOff>
                    <xdr:row>55</xdr:row>
                    <xdr:rowOff>415290</xdr:rowOff>
                  </from>
                  <to>
                    <xdr:col>11</xdr:col>
                    <xdr:colOff>7620</xdr:colOff>
                    <xdr:row>56</xdr:row>
                    <xdr:rowOff>22860</xdr:rowOff>
                  </to>
                </anchor>
              </controlPr>
            </control>
          </mc:Choice>
        </mc:AlternateContent>
        <mc:AlternateContent xmlns:mc="http://schemas.openxmlformats.org/markup-compatibility/2006">
          <mc:Choice Requires="x14">
            <control shapeId="5169" r:id="rId47" name="Check Box 49">
              <controlPr defaultSize="0" autoFill="0" autoLine="0" autoPict="0">
                <anchor moveWithCells="1">
                  <from>
                    <xdr:col>10</xdr:col>
                    <xdr:colOff>30480</xdr:colOff>
                    <xdr:row>55</xdr:row>
                    <xdr:rowOff>415290</xdr:rowOff>
                  </from>
                  <to>
                    <xdr:col>10</xdr:col>
                    <xdr:colOff>30480</xdr:colOff>
                    <xdr:row>56</xdr:row>
                    <xdr:rowOff>22860</xdr:rowOff>
                  </to>
                </anchor>
              </controlPr>
            </control>
          </mc:Choice>
        </mc:AlternateContent>
        <mc:AlternateContent xmlns:mc="http://schemas.openxmlformats.org/markup-compatibility/2006">
          <mc:Choice Requires="x14">
            <control shapeId="5175" r:id="rId48" name="Check Box 55">
              <controlPr defaultSize="0" autoFill="0" autoLine="0" autoPict="0">
                <anchor moveWithCells="1">
                  <from>
                    <xdr:col>8</xdr:col>
                    <xdr:colOff>30480</xdr:colOff>
                    <xdr:row>11</xdr:row>
                    <xdr:rowOff>38100</xdr:rowOff>
                  </from>
                  <to>
                    <xdr:col>8</xdr:col>
                    <xdr:colOff>30480</xdr:colOff>
                    <xdr:row>12</xdr:row>
                    <xdr:rowOff>0</xdr:rowOff>
                  </to>
                </anchor>
              </controlPr>
            </control>
          </mc:Choice>
        </mc:AlternateContent>
        <mc:AlternateContent xmlns:mc="http://schemas.openxmlformats.org/markup-compatibility/2006">
          <mc:Choice Requires="x14">
            <control shapeId="5176" r:id="rId49" name="Check Box 56">
              <controlPr defaultSize="0" autoFill="0" autoLine="0" autoPict="0">
                <anchor moveWithCells="1">
                  <from>
                    <xdr:col>10</xdr:col>
                    <xdr:colOff>30480</xdr:colOff>
                    <xdr:row>11</xdr:row>
                    <xdr:rowOff>38100</xdr:rowOff>
                  </from>
                  <to>
                    <xdr:col>10</xdr:col>
                    <xdr:colOff>30480</xdr:colOff>
                    <xdr:row>12</xdr:row>
                    <xdr:rowOff>0</xdr:rowOff>
                  </to>
                </anchor>
              </controlPr>
            </control>
          </mc:Choice>
        </mc:AlternateContent>
        <mc:AlternateContent xmlns:mc="http://schemas.openxmlformats.org/markup-compatibility/2006">
          <mc:Choice Requires="x14">
            <control shapeId="5177" r:id="rId50" name="Check Box 57">
              <controlPr defaultSize="0" autoFill="0" autoLine="0" autoPict="0">
                <anchor moveWithCells="1">
                  <from>
                    <xdr:col>11</xdr:col>
                    <xdr:colOff>0</xdr:colOff>
                    <xdr:row>11</xdr:row>
                    <xdr:rowOff>38100</xdr:rowOff>
                  </from>
                  <to>
                    <xdr:col>11</xdr:col>
                    <xdr:colOff>0</xdr:colOff>
                    <xdr:row>12</xdr:row>
                    <xdr:rowOff>0</xdr:rowOff>
                  </to>
                </anchor>
              </controlPr>
            </control>
          </mc:Choice>
        </mc:AlternateContent>
        <mc:AlternateContent xmlns:mc="http://schemas.openxmlformats.org/markup-compatibility/2006">
          <mc:Choice Requires="x14">
            <control shapeId="5178" r:id="rId51" name="Check Box 58">
              <controlPr defaultSize="0" autoFill="0" autoLine="0" autoPict="0">
                <anchor moveWithCells="1">
                  <from>
                    <xdr:col>8</xdr:col>
                    <xdr:colOff>30480</xdr:colOff>
                    <xdr:row>13</xdr:row>
                    <xdr:rowOff>38100</xdr:rowOff>
                  </from>
                  <to>
                    <xdr:col>8</xdr:col>
                    <xdr:colOff>30480</xdr:colOff>
                    <xdr:row>14</xdr:row>
                    <xdr:rowOff>0</xdr:rowOff>
                  </to>
                </anchor>
              </controlPr>
            </control>
          </mc:Choice>
        </mc:AlternateContent>
        <mc:AlternateContent xmlns:mc="http://schemas.openxmlformats.org/markup-compatibility/2006">
          <mc:Choice Requires="x14">
            <control shapeId="5179" r:id="rId52" name="Check Box 59">
              <controlPr defaultSize="0" autoFill="0" autoLine="0" autoPict="0">
                <anchor moveWithCells="1">
                  <from>
                    <xdr:col>10</xdr:col>
                    <xdr:colOff>30480</xdr:colOff>
                    <xdr:row>13</xdr:row>
                    <xdr:rowOff>38100</xdr:rowOff>
                  </from>
                  <to>
                    <xdr:col>10</xdr:col>
                    <xdr:colOff>30480</xdr:colOff>
                    <xdr:row>14</xdr:row>
                    <xdr:rowOff>0</xdr:rowOff>
                  </to>
                </anchor>
              </controlPr>
            </control>
          </mc:Choice>
        </mc:AlternateContent>
        <mc:AlternateContent xmlns:mc="http://schemas.openxmlformats.org/markup-compatibility/2006">
          <mc:Choice Requires="x14">
            <control shapeId="5180" r:id="rId53" name="Check Box 60">
              <controlPr defaultSize="0" autoFill="0" autoLine="0" autoPict="0">
                <anchor moveWithCells="1">
                  <from>
                    <xdr:col>11</xdr:col>
                    <xdr:colOff>0</xdr:colOff>
                    <xdr:row>13</xdr:row>
                    <xdr:rowOff>38100</xdr:rowOff>
                  </from>
                  <to>
                    <xdr:col>11</xdr:col>
                    <xdr:colOff>0</xdr:colOff>
                    <xdr:row>14</xdr:row>
                    <xdr:rowOff>0</xdr:rowOff>
                  </to>
                </anchor>
              </controlPr>
            </control>
          </mc:Choice>
        </mc:AlternateContent>
        <mc:AlternateContent xmlns:mc="http://schemas.openxmlformats.org/markup-compatibility/2006">
          <mc:Choice Requires="x14">
            <control shapeId="5181" r:id="rId54" name="Check Box 61">
              <controlPr defaultSize="0" autoFill="0" autoLine="0" autoPict="0">
                <anchor moveWithCells="1">
                  <from>
                    <xdr:col>10</xdr:col>
                    <xdr:colOff>30480</xdr:colOff>
                    <xdr:row>53</xdr:row>
                    <xdr:rowOff>430530</xdr:rowOff>
                  </from>
                  <to>
                    <xdr:col>10</xdr:col>
                    <xdr:colOff>30480</xdr:colOff>
                    <xdr:row>53</xdr:row>
                    <xdr:rowOff>438150</xdr:rowOff>
                  </to>
                </anchor>
              </controlPr>
            </control>
          </mc:Choice>
        </mc:AlternateContent>
        <mc:AlternateContent xmlns:mc="http://schemas.openxmlformats.org/markup-compatibility/2006">
          <mc:Choice Requires="x14">
            <control shapeId="5182" r:id="rId55" name="Check Box 62">
              <controlPr defaultSize="0" autoFill="0" autoLine="0" autoPict="0">
                <anchor moveWithCells="1">
                  <from>
                    <xdr:col>10</xdr:col>
                    <xdr:colOff>30480</xdr:colOff>
                    <xdr:row>53</xdr:row>
                    <xdr:rowOff>430530</xdr:rowOff>
                  </from>
                  <to>
                    <xdr:col>10</xdr:col>
                    <xdr:colOff>30480</xdr:colOff>
                    <xdr:row>53</xdr:row>
                    <xdr:rowOff>438150</xdr:rowOff>
                  </to>
                </anchor>
              </controlPr>
            </control>
          </mc:Choice>
        </mc:AlternateContent>
        <mc:AlternateContent xmlns:mc="http://schemas.openxmlformats.org/markup-compatibility/2006">
          <mc:Choice Requires="x14">
            <control shapeId="5183" r:id="rId56" name="Check Box 63">
              <controlPr defaultSize="0" autoFill="0" autoLine="0" autoPict="0">
                <anchor moveWithCells="1">
                  <from>
                    <xdr:col>10</xdr:col>
                    <xdr:colOff>30480</xdr:colOff>
                    <xdr:row>55</xdr:row>
                    <xdr:rowOff>430530</xdr:rowOff>
                  </from>
                  <to>
                    <xdr:col>10</xdr:col>
                    <xdr:colOff>30480</xdr:colOff>
                    <xdr:row>55</xdr:row>
                    <xdr:rowOff>438150</xdr:rowOff>
                  </to>
                </anchor>
              </controlPr>
            </control>
          </mc:Choice>
        </mc:AlternateContent>
        <mc:AlternateContent xmlns:mc="http://schemas.openxmlformats.org/markup-compatibility/2006">
          <mc:Choice Requires="x14">
            <control shapeId="5184" r:id="rId57" name="Check Box 64">
              <controlPr defaultSize="0" autoFill="0" autoLine="0" autoPict="0">
                <anchor moveWithCells="1">
                  <from>
                    <xdr:col>10</xdr:col>
                    <xdr:colOff>30480</xdr:colOff>
                    <xdr:row>55</xdr:row>
                    <xdr:rowOff>430530</xdr:rowOff>
                  </from>
                  <to>
                    <xdr:col>10</xdr:col>
                    <xdr:colOff>30480</xdr:colOff>
                    <xdr:row>55</xdr:row>
                    <xdr:rowOff>438150</xdr:rowOff>
                  </to>
                </anchor>
              </controlPr>
            </control>
          </mc:Choice>
        </mc:AlternateContent>
        <mc:AlternateContent xmlns:mc="http://schemas.openxmlformats.org/markup-compatibility/2006">
          <mc:Choice Requires="x14">
            <control shapeId="5186" r:id="rId58" name="Check Box 66">
              <controlPr defaultSize="0" autoFill="0" autoLine="0" autoPict="0">
                <anchor moveWithCells="1">
                  <from>
                    <xdr:col>10</xdr:col>
                    <xdr:colOff>30480</xdr:colOff>
                    <xdr:row>53</xdr:row>
                    <xdr:rowOff>430530</xdr:rowOff>
                  </from>
                  <to>
                    <xdr:col>10</xdr:col>
                    <xdr:colOff>30480</xdr:colOff>
                    <xdr:row>53</xdr:row>
                    <xdr:rowOff>438150</xdr:rowOff>
                  </to>
                </anchor>
              </controlPr>
            </control>
          </mc:Choice>
        </mc:AlternateContent>
        <mc:AlternateContent xmlns:mc="http://schemas.openxmlformats.org/markup-compatibility/2006">
          <mc:Choice Requires="x14">
            <control shapeId="5187" r:id="rId59" name="Check Box 67">
              <controlPr defaultSize="0" autoFill="0" autoLine="0" autoPict="0">
                <anchor moveWithCells="1">
                  <from>
                    <xdr:col>10</xdr:col>
                    <xdr:colOff>30480</xdr:colOff>
                    <xdr:row>53</xdr:row>
                    <xdr:rowOff>430530</xdr:rowOff>
                  </from>
                  <to>
                    <xdr:col>10</xdr:col>
                    <xdr:colOff>30480</xdr:colOff>
                    <xdr:row>53</xdr:row>
                    <xdr:rowOff>438150</xdr:rowOff>
                  </to>
                </anchor>
              </controlPr>
            </control>
          </mc:Choice>
        </mc:AlternateContent>
        <mc:AlternateContent xmlns:mc="http://schemas.openxmlformats.org/markup-compatibility/2006">
          <mc:Choice Requires="x14">
            <control shapeId="5189" r:id="rId60" name="Check Box 69">
              <controlPr defaultSize="0" autoFill="0" autoLine="0" autoPict="0">
                <anchor moveWithCells="1">
                  <from>
                    <xdr:col>10</xdr:col>
                    <xdr:colOff>30480</xdr:colOff>
                    <xdr:row>55</xdr:row>
                    <xdr:rowOff>430530</xdr:rowOff>
                  </from>
                  <to>
                    <xdr:col>10</xdr:col>
                    <xdr:colOff>30480</xdr:colOff>
                    <xdr:row>55</xdr:row>
                    <xdr:rowOff>438150</xdr:rowOff>
                  </to>
                </anchor>
              </controlPr>
            </control>
          </mc:Choice>
        </mc:AlternateContent>
        <mc:AlternateContent xmlns:mc="http://schemas.openxmlformats.org/markup-compatibility/2006">
          <mc:Choice Requires="x14">
            <control shapeId="5190" r:id="rId61" name="Check Box 70">
              <controlPr defaultSize="0" autoFill="0" autoLine="0" autoPict="0">
                <anchor moveWithCells="1">
                  <from>
                    <xdr:col>10</xdr:col>
                    <xdr:colOff>30480</xdr:colOff>
                    <xdr:row>55</xdr:row>
                    <xdr:rowOff>430530</xdr:rowOff>
                  </from>
                  <to>
                    <xdr:col>10</xdr:col>
                    <xdr:colOff>30480</xdr:colOff>
                    <xdr:row>55</xdr:row>
                    <xdr:rowOff>438150</xdr:rowOff>
                  </to>
                </anchor>
              </controlPr>
            </control>
          </mc:Choice>
        </mc:AlternateContent>
        <mc:AlternateContent xmlns:mc="http://schemas.openxmlformats.org/markup-compatibility/2006">
          <mc:Choice Requires="x14">
            <control shapeId="5192" r:id="rId62" name="Check Box 72">
              <controlPr defaultSize="0" autoFill="0" autoLine="0" autoPict="0">
                <anchor moveWithCells="1">
                  <from>
                    <xdr:col>10</xdr:col>
                    <xdr:colOff>30480</xdr:colOff>
                    <xdr:row>58</xdr:row>
                    <xdr:rowOff>316230</xdr:rowOff>
                  </from>
                  <to>
                    <xdr:col>10</xdr:col>
                    <xdr:colOff>30480</xdr:colOff>
                    <xdr:row>59</xdr:row>
                    <xdr:rowOff>80010</xdr:rowOff>
                  </to>
                </anchor>
              </controlPr>
            </control>
          </mc:Choice>
        </mc:AlternateContent>
        <mc:AlternateContent xmlns:mc="http://schemas.openxmlformats.org/markup-compatibility/2006">
          <mc:Choice Requires="x14">
            <control shapeId="5193" r:id="rId63" name="Check Box 73">
              <controlPr defaultSize="0" autoFill="0" autoLine="0" autoPict="0">
                <anchor moveWithCells="1">
                  <from>
                    <xdr:col>10</xdr:col>
                    <xdr:colOff>30480</xdr:colOff>
                    <xdr:row>58</xdr:row>
                    <xdr:rowOff>316230</xdr:rowOff>
                  </from>
                  <to>
                    <xdr:col>10</xdr:col>
                    <xdr:colOff>30480</xdr:colOff>
                    <xdr:row>59</xdr:row>
                    <xdr:rowOff>102870</xdr:rowOff>
                  </to>
                </anchor>
              </controlPr>
            </control>
          </mc:Choice>
        </mc:AlternateContent>
        <mc:AlternateContent xmlns:mc="http://schemas.openxmlformats.org/markup-compatibility/2006">
          <mc:Choice Requires="x14">
            <control shapeId="5194" r:id="rId64" name="Check Box 74">
              <controlPr defaultSize="0" autoFill="0" autoLine="0" autoPict="0">
                <anchor moveWithCells="1">
                  <from>
                    <xdr:col>10</xdr:col>
                    <xdr:colOff>30480</xdr:colOff>
                    <xdr:row>58</xdr:row>
                    <xdr:rowOff>316230</xdr:rowOff>
                  </from>
                  <to>
                    <xdr:col>10</xdr:col>
                    <xdr:colOff>30480</xdr:colOff>
                    <xdr:row>59</xdr:row>
                    <xdr:rowOff>80010</xdr:rowOff>
                  </to>
                </anchor>
              </controlPr>
            </control>
          </mc:Choice>
        </mc:AlternateContent>
        <mc:AlternateContent xmlns:mc="http://schemas.openxmlformats.org/markup-compatibility/2006">
          <mc:Choice Requires="x14">
            <control shapeId="5195" r:id="rId65" name="Check Box 75">
              <controlPr defaultSize="0" autoFill="0" autoLine="0" autoPict="0">
                <anchor moveWithCells="1">
                  <from>
                    <xdr:col>10</xdr:col>
                    <xdr:colOff>30480</xdr:colOff>
                    <xdr:row>58</xdr:row>
                    <xdr:rowOff>316230</xdr:rowOff>
                  </from>
                  <to>
                    <xdr:col>10</xdr:col>
                    <xdr:colOff>30480</xdr:colOff>
                    <xdr:row>59</xdr:row>
                    <xdr:rowOff>80010</xdr:rowOff>
                  </to>
                </anchor>
              </controlPr>
            </control>
          </mc:Choice>
        </mc:AlternateContent>
        <mc:AlternateContent xmlns:mc="http://schemas.openxmlformats.org/markup-compatibility/2006">
          <mc:Choice Requires="x14">
            <control shapeId="5196" r:id="rId66" name="Check Box 76">
              <controlPr defaultSize="0" autoFill="0" autoLine="0" autoPict="0">
                <anchor moveWithCells="1">
                  <from>
                    <xdr:col>10</xdr:col>
                    <xdr:colOff>30480</xdr:colOff>
                    <xdr:row>58</xdr:row>
                    <xdr:rowOff>316230</xdr:rowOff>
                  </from>
                  <to>
                    <xdr:col>10</xdr:col>
                    <xdr:colOff>30480</xdr:colOff>
                    <xdr:row>59</xdr:row>
                    <xdr:rowOff>80010</xdr:rowOff>
                  </to>
                </anchor>
              </controlPr>
            </control>
          </mc:Choice>
        </mc:AlternateContent>
        <mc:AlternateContent xmlns:mc="http://schemas.openxmlformats.org/markup-compatibility/2006">
          <mc:Choice Requires="x14">
            <control shapeId="5198" r:id="rId67" name="Check Box 78">
              <controlPr defaultSize="0" autoFill="0" autoLine="0" autoPict="0">
                <anchor moveWithCells="1">
                  <from>
                    <xdr:col>10</xdr:col>
                    <xdr:colOff>30480</xdr:colOff>
                    <xdr:row>1</xdr:row>
                    <xdr:rowOff>0</xdr:rowOff>
                  </from>
                  <to>
                    <xdr:col>10</xdr:col>
                    <xdr:colOff>30480</xdr:colOff>
                    <xdr:row>1</xdr:row>
                    <xdr:rowOff>144780</xdr:rowOff>
                  </to>
                </anchor>
              </controlPr>
            </control>
          </mc:Choice>
        </mc:AlternateContent>
        <mc:AlternateContent xmlns:mc="http://schemas.openxmlformats.org/markup-compatibility/2006">
          <mc:Choice Requires="x14">
            <control shapeId="5200" r:id="rId68" name="Check Box 80">
              <controlPr defaultSize="0" autoFill="0" autoLine="0" autoPict="0">
                <anchor moveWithCells="1">
                  <from>
                    <xdr:col>10</xdr:col>
                    <xdr:colOff>30480</xdr:colOff>
                    <xdr:row>2</xdr:row>
                    <xdr:rowOff>0</xdr:rowOff>
                  </from>
                  <to>
                    <xdr:col>10</xdr:col>
                    <xdr:colOff>30480</xdr:colOff>
                    <xdr:row>2</xdr:row>
                    <xdr:rowOff>144780</xdr:rowOff>
                  </to>
                </anchor>
              </controlPr>
            </control>
          </mc:Choice>
        </mc:AlternateContent>
        <mc:AlternateContent xmlns:mc="http://schemas.openxmlformats.org/markup-compatibility/2006">
          <mc:Choice Requires="x14">
            <control shapeId="5202" r:id="rId69" name="Check Box 82">
              <controlPr defaultSize="0" autoFill="0" autoLine="0" autoPict="0">
                <anchor moveWithCells="1">
                  <from>
                    <xdr:col>2</xdr:col>
                    <xdr:colOff>30480</xdr:colOff>
                    <xdr:row>58</xdr:row>
                    <xdr:rowOff>316230</xdr:rowOff>
                  </from>
                  <to>
                    <xdr:col>2</xdr:col>
                    <xdr:colOff>30480</xdr:colOff>
                    <xdr:row>59</xdr:row>
                    <xdr:rowOff>76200</xdr:rowOff>
                  </to>
                </anchor>
              </controlPr>
            </control>
          </mc:Choice>
        </mc:AlternateContent>
        <mc:AlternateContent xmlns:mc="http://schemas.openxmlformats.org/markup-compatibility/2006">
          <mc:Choice Requires="x14">
            <control shapeId="5203" r:id="rId70" name="Check Box 83">
              <controlPr defaultSize="0" autoFill="0" autoLine="0" autoPict="0">
                <anchor moveWithCells="1">
                  <from>
                    <xdr:col>2</xdr:col>
                    <xdr:colOff>30480</xdr:colOff>
                    <xdr:row>58</xdr:row>
                    <xdr:rowOff>316230</xdr:rowOff>
                  </from>
                  <to>
                    <xdr:col>2</xdr:col>
                    <xdr:colOff>30480</xdr:colOff>
                    <xdr:row>59</xdr:row>
                    <xdr:rowOff>95250</xdr:rowOff>
                  </to>
                </anchor>
              </controlPr>
            </control>
          </mc:Choice>
        </mc:AlternateContent>
        <mc:AlternateContent xmlns:mc="http://schemas.openxmlformats.org/markup-compatibility/2006">
          <mc:Choice Requires="x14">
            <control shapeId="5204" r:id="rId71" name="Check Box 84">
              <controlPr defaultSize="0" autoFill="0" autoLine="0" autoPict="0">
                <anchor moveWithCells="1">
                  <from>
                    <xdr:col>2</xdr:col>
                    <xdr:colOff>30480</xdr:colOff>
                    <xdr:row>58</xdr:row>
                    <xdr:rowOff>316230</xdr:rowOff>
                  </from>
                  <to>
                    <xdr:col>2</xdr:col>
                    <xdr:colOff>30480</xdr:colOff>
                    <xdr:row>59</xdr:row>
                    <xdr:rowOff>76200</xdr:rowOff>
                  </to>
                </anchor>
              </controlPr>
            </control>
          </mc:Choice>
        </mc:AlternateContent>
        <mc:AlternateContent xmlns:mc="http://schemas.openxmlformats.org/markup-compatibility/2006">
          <mc:Choice Requires="x14">
            <control shapeId="5205" r:id="rId72" name="Check Box 85">
              <controlPr defaultSize="0" autoFill="0" autoLine="0" autoPict="0">
                <anchor moveWithCells="1">
                  <from>
                    <xdr:col>2</xdr:col>
                    <xdr:colOff>30480</xdr:colOff>
                    <xdr:row>58</xdr:row>
                    <xdr:rowOff>316230</xdr:rowOff>
                  </from>
                  <to>
                    <xdr:col>2</xdr:col>
                    <xdr:colOff>30480</xdr:colOff>
                    <xdr:row>59</xdr:row>
                    <xdr:rowOff>76200</xdr:rowOff>
                  </to>
                </anchor>
              </controlPr>
            </control>
          </mc:Choice>
        </mc:AlternateContent>
        <mc:AlternateContent xmlns:mc="http://schemas.openxmlformats.org/markup-compatibility/2006">
          <mc:Choice Requires="x14">
            <control shapeId="5206" r:id="rId73" name="Check Box 86">
              <controlPr defaultSize="0" autoFill="0" autoLine="0" autoPict="0">
                <anchor moveWithCells="1">
                  <from>
                    <xdr:col>2</xdr:col>
                    <xdr:colOff>30480</xdr:colOff>
                    <xdr:row>58</xdr:row>
                    <xdr:rowOff>316230</xdr:rowOff>
                  </from>
                  <to>
                    <xdr:col>2</xdr:col>
                    <xdr:colOff>30480</xdr:colOff>
                    <xdr:row>59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B2:N75"/>
  <sheetViews>
    <sheetView showGridLines="0" showRowColHeaders="0" workbookViewId="0">
      <selection activeCell="B76" sqref="B76"/>
    </sheetView>
  </sheetViews>
  <sheetFormatPr defaultRowHeight="14.4"/>
  <cols>
    <col min="1" max="1" width="2.68359375" customWidth="1"/>
    <col min="2" max="2" width="28.68359375" customWidth="1"/>
    <col min="3" max="3" width="23.1015625" customWidth="1"/>
    <col min="4" max="8" width="15.47265625" customWidth="1"/>
    <col min="9" max="9" width="21.1015625" customWidth="1"/>
    <col min="10" max="10" width="1.1015625" customWidth="1"/>
    <col min="11" max="11" width="14.3125" bestFit="1" customWidth="1"/>
    <col min="12" max="12" width="10" bestFit="1" customWidth="1"/>
  </cols>
  <sheetData>
    <row r="2" spans="2:9" ht="75.099999999999994" customHeight="1">
      <c r="B2" s="277" t="s">
        <v>116</v>
      </c>
      <c r="C2" s="277"/>
      <c r="D2" s="277"/>
      <c r="E2" s="277"/>
      <c r="F2" s="277"/>
      <c r="G2" s="277"/>
      <c r="H2" s="277"/>
      <c r="I2" s="277"/>
    </row>
    <row r="3" spans="2:9" ht="8.6999999999999993" customHeight="1">
      <c r="B3" s="296"/>
      <c r="C3" s="296"/>
      <c r="D3" s="296"/>
      <c r="E3" s="296"/>
      <c r="F3" s="296"/>
      <c r="G3" s="296"/>
      <c r="H3" s="296"/>
      <c r="I3" s="296"/>
    </row>
    <row r="4" spans="2:9" s="69" customFormat="1" ht="23.2" customHeight="1">
      <c r="B4" s="105" t="s">
        <v>14</v>
      </c>
      <c r="C4" s="137" t="s">
        <v>125</v>
      </c>
      <c r="D4" s="158"/>
      <c r="E4" s="105" t="s">
        <v>0</v>
      </c>
      <c r="F4" s="114">
        <f>Questions!J19</f>
        <v>0</v>
      </c>
      <c r="G4" s="159"/>
      <c r="H4" s="107" t="s">
        <v>1</v>
      </c>
      <c r="I4" s="150">
        <f>Questions!J42+Questions!J44</f>
        <v>0</v>
      </c>
    </row>
    <row r="5" spans="2:9" s="69" customFormat="1">
      <c r="B5" s="105" t="s">
        <v>22</v>
      </c>
      <c r="C5" s="106">
        <f>Questions!J9+Questions!J11</f>
        <v>0</v>
      </c>
      <c r="E5" s="105" t="s">
        <v>10</v>
      </c>
      <c r="F5" s="114">
        <f>Questions!J21</f>
        <v>0</v>
      </c>
      <c r="G5" s="149"/>
      <c r="H5" s="107" t="s">
        <v>2</v>
      </c>
      <c r="I5" s="150">
        <f>Questions!J46</f>
        <v>0</v>
      </c>
    </row>
    <row r="6" spans="2:9" s="69" customFormat="1">
      <c r="B6" s="105" t="s">
        <v>8</v>
      </c>
      <c r="C6" s="106">
        <f>Questions!J7</f>
        <v>0</v>
      </c>
      <c r="E6" s="105" t="s">
        <v>15</v>
      </c>
      <c r="F6" s="114">
        <f>Questions!J27+Questions!J29+Questions!J31</f>
        <v>0</v>
      </c>
      <c r="G6" s="149"/>
      <c r="H6" s="107" t="s">
        <v>12</v>
      </c>
      <c r="I6" s="150">
        <f>Questions!J56</f>
        <v>0</v>
      </c>
    </row>
    <row r="7" spans="2:9" s="69" customFormat="1" ht="28.8">
      <c r="B7" s="160"/>
      <c r="C7" s="151"/>
      <c r="E7" s="105" t="s">
        <v>16</v>
      </c>
      <c r="F7" s="114">
        <f>Questions!J33</f>
        <v>0</v>
      </c>
      <c r="G7" s="149"/>
      <c r="H7" s="107"/>
      <c r="I7" s="152"/>
    </row>
    <row r="8" spans="2:9" s="69" customFormat="1" ht="18.3">
      <c r="B8" s="228" t="s">
        <v>100</v>
      </c>
      <c r="C8" s="153"/>
      <c r="E8" s="105" t="s">
        <v>13</v>
      </c>
      <c r="F8" s="114">
        <f>Questions!J37-Questions!J35</f>
        <v>0</v>
      </c>
      <c r="G8" s="149"/>
      <c r="H8" s="107" t="s">
        <v>94</v>
      </c>
      <c r="I8" s="150">
        <f>IF(Questions!J48&lt;0,-Questions!J48+Questions!J50,Questions!J50)</f>
        <v>0</v>
      </c>
    </row>
    <row r="9" spans="2:9" s="69" customFormat="1" ht="23.2" customHeight="1" thickBot="1">
      <c r="B9" s="161"/>
      <c r="C9" s="70"/>
      <c r="D9" s="70"/>
      <c r="E9" s="154" t="s">
        <v>9</v>
      </c>
      <c r="F9" s="155">
        <f>Questions!J39</f>
        <v>0</v>
      </c>
      <c r="G9" s="79"/>
      <c r="H9" s="156"/>
      <c r="I9" s="157"/>
    </row>
    <row r="10" spans="2:9" ht="14.7" thickBot="1">
      <c r="B10" s="162"/>
    </row>
    <row r="11" spans="2:9" ht="29.1" customHeight="1" thickBot="1">
      <c r="B11" s="270" t="s">
        <v>122</v>
      </c>
      <c r="C11" s="271"/>
      <c r="D11" s="278" t="s">
        <v>123</v>
      </c>
      <c r="E11" s="279"/>
      <c r="F11" s="279"/>
      <c r="G11" s="279"/>
      <c r="H11" s="280"/>
      <c r="I11" s="262" t="s">
        <v>124</v>
      </c>
    </row>
    <row r="12" spans="2:9" ht="14.7" thickBot="1">
      <c r="B12" s="272"/>
      <c r="C12" s="273"/>
      <c r="D12" s="3" t="s">
        <v>91</v>
      </c>
      <c r="E12" s="164" t="s">
        <v>19</v>
      </c>
      <c r="F12" s="164" t="s">
        <v>20</v>
      </c>
      <c r="G12" s="4" t="s">
        <v>21</v>
      </c>
      <c r="H12" s="118" t="s">
        <v>96</v>
      </c>
      <c r="I12" s="263"/>
    </row>
    <row r="13" spans="2:9" ht="18.75" customHeight="1">
      <c r="B13" s="264" t="s">
        <v>83</v>
      </c>
      <c r="C13" s="281" t="e">
        <f>F4/F5</f>
        <v>#DIV/0!</v>
      </c>
      <c r="D13" s="6">
        <v>0.94599999999999995</v>
      </c>
      <c r="E13" s="7">
        <v>0.97599999999999998</v>
      </c>
      <c r="F13" s="7">
        <v>1.016</v>
      </c>
      <c r="G13" s="8">
        <v>1.0389999999999999</v>
      </c>
      <c r="H13" s="9">
        <v>0.99299999999999999</v>
      </c>
      <c r="I13" s="10" t="s">
        <v>5</v>
      </c>
    </row>
    <row r="14" spans="2:9">
      <c r="B14" s="265"/>
      <c r="C14" s="282"/>
      <c r="D14" s="230">
        <v>1.0289999999999999</v>
      </c>
      <c r="E14" s="12">
        <v>1.048</v>
      </c>
      <c r="F14" s="12">
        <v>1.073</v>
      </c>
      <c r="G14" s="231">
        <v>1.089</v>
      </c>
      <c r="H14" s="232">
        <v>1.0680000000000001</v>
      </c>
      <c r="I14" s="15" t="s">
        <v>6</v>
      </c>
    </row>
    <row r="15" spans="2:9" ht="14.7" thickBot="1">
      <c r="B15" s="266"/>
      <c r="C15" s="283"/>
      <c r="D15" s="16">
        <v>1.113</v>
      </c>
      <c r="E15" s="17">
        <v>1.105</v>
      </c>
      <c r="F15" s="17">
        <v>1.1319999999999999</v>
      </c>
      <c r="G15" s="18">
        <v>1.135</v>
      </c>
      <c r="H15" s="19">
        <v>1.123</v>
      </c>
      <c r="I15" s="20" t="s">
        <v>7</v>
      </c>
    </row>
    <row r="16" spans="2:9" ht="18.600000000000001" thickBot="1">
      <c r="B16" s="163"/>
      <c r="C16" s="108"/>
      <c r="D16" s="51"/>
      <c r="E16" s="167"/>
      <c r="F16" s="167"/>
      <c r="G16" s="52"/>
      <c r="H16" s="53"/>
      <c r="I16" s="2"/>
    </row>
    <row r="17" spans="2:14" ht="18.75" customHeight="1">
      <c r="B17" s="264" t="s">
        <v>101</v>
      </c>
      <c r="C17" s="284" t="e">
        <f>(C6+C5)/C6</f>
        <v>#DIV/0!</v>
      </c>
      <c r="D17" s="21">
        <v>1.6</v>
      </c>
      <c r="E17" s="22">
        <v>6</v>
      </c>
      <c r="F17" s="22">
        <v>5.8</v>
      </c>
      <c r="G17" s="23">
        <v>6.3</v>
      </c>
      <c r="H17" s="240">
        <v>4.4000000000000004</v>
      </c>
      <c r="I17" s="10" t="s">
        <v>5</v>
      </c>
    </row>
    <row r="18" spans="2:14">
      <c r="B18" s="265"/>
      <c r="C18" s="285"/>
      <c r="D18" s="24">
        <v>3.2</v>
      </c>
      <c r="E18" s="165">
        <v>7.6</v>
      </c>
      <c r="F18" s="165">
        <v>8.4</v>
      </c>
      <c r="G18" s="25">
        <v>8.9</v>
      </c>
      <c r="H18" s="241">
        <v>6.8</v>
      </c>
      <c r="I18" s="15" t="s">
        <v>6</v>
      </c>
    </row>
    <row r="19" spans="2:14" ht="14.7" thickBot="1">
      <c r="B19" s="266"/>
      <c r="C19" s="286"/>
      <c r="D19" s="27">
        <v>4.8</v>
      </c>
      <c r="E19" s="28">
        <v>12.7</v>
      </c>
      <c r="F19" s="28">
        <v>13.3</v>
      </c>
      <c r="G19" s="29">
        <v>12.1</v>
      </c>
      <c r="H19" s="242">
        <v>11.2</v>
      </c>
      <c r="I19" s="20" t="s">
        <v>7</v>
      </c>
    </row>
    <row r="20" spans="2:14" ht="18.600000000000001" thickBot="1">
      <c r="B20" s="163"/>
      <c r="C20" s="108"/>
      <c r="D20" s="170"/>
      <c r="E20" s="171"/>
      <c r="F20" s="171"/>
      <c r="G20" s="172"/>
      <c r="H20" s="53"/>
      <c r="I20" s="2"/>
    </row>
    <row r="21" spans="2:14" ht="18.75" customHeight="1">
      <c r="B21" s="264" t="s">
        <v>82</v>
      </c>
      <c r="C21" s="297" t="e">
        <f>F4/C6/1000</f>
        <v>#DIV/0!</v>
      </c>
      <c r="D21" s="190">
        <v>307</v>
      </c>
      <c r="E21" s="191">
        <v>801</v>
      </c>
      <c r="F21" s="191">
        <v>880</v>
      </c>
      <c r="G21" s="192">
        <v>1158</v>
      </c>
      <c r="H21" s="233">
        <v>702</v>
      </c>
      <c r="I21" s="10" t="s">
        <v>5</v>
      </c>
      <c r="J21" s="1"/>
      <c r="K21" s="1"/>
      <c r="L21" s="1"/>
      <c r="M21" s="1"/>
      <c r="N21" s="1"/>
    </row>
    <row r="22" spans="2:14">
      <c r="B22" s="265"/>
      <c r="C22" s="298"/>
      <c r="D22" s="193">
        <v>383</v>
      </c>
      <c r="E22" s="194">
        <v>1142</v>
      </c>
      <c r="F22" s="194">
        <v>1262</v>
      </c>
      <c r="G22" s="195">
        <v>1483</v>
      </c>
      <c r="H22" s="234">
        <v>1124</v>
      </c>
      <c r="I22" s="15" t="s">
        <v>6</v>
      </c>
      <c r="J22" s="1"/>
      <c r="K22" s="1"/>
      <c r="L22" s="1"/>
      <c r="M22" s="1"/>
      <c r="N22" s="1"/>
    </row>
    <row r="23" spans="2:14" ht="14.7" thickBot="1">
      <c r="B23" s="266"/>
      <c r="C23" s="299"/>
      <c r="D23" s="196">
        <v>669</v>
      </c>
      <c r="E23" s="197">
        <v>1701</v>
      </c>
      <c r="F23" s="197">
        <v>1724</v>
      </c>
      <c r="G23" s="198">
        <v>2215</v>
      </c>
      <c r="H23" s="235">
        <v>1667</v>
      </c>
      <c r="I23" s="20" t="s">
        <v>7</v>
      </c>
      <c r="J23" s="1"/>
      <c r="K23" s="1"/>
      <c r="L23" s="1"/>
      <c r="M23" s="1"/>
      <c r="N23" s="1"/>
    </row>
    <row r="24" spans="2:14" ht="18.600000000000001" thickBot="1">
      <c r="B24" s="163"/>
      <c r="C24" s="108"/>
      <c r="D24" s="102"/>
      <c r="E24" s="103"/>
      <c r="F24" s="103"/>
      <c r="G24" s="104"/>
      <c r="H24" s="53"/>
      <c r="I24" s="2"/>
    </row>
    <row r="25" spans="2:14" s="5" customFormat="1" ht="18.75" customHeight="1">
      <c r="B25" s="274" t="s">
        <v>84</v>
      </c>
      <c r="C25" s="297" t="e">
        <f>F4/(C6+C5)/1000</f>
        <v>#DIV/0!</v>
      </c>
      <c r="D25" s="199">
        <v>102</v>
      </c>
      <c r="E25" s="191">
        <v>105</v>
      </c>
      <c r="F25" s="191">
        <v>129</v>
      </c>
      <c r="G25" s="192">
        <v>133</v>
      </c>
      <c r="H25" s="233">
        <v>115</v>
      </c>
      <c r="I25" s="10" t="s">
        <v>5</v>
      </c>
    </row>
    <row r="26" spans="2:14" s="5" customFormat="1">
      <c r="B26" s="275"/>
      <c r="C26" s="298"/>
      <c r="D26" s="193">
        <v>139</v>
      </c>
      <c r="E26" s="194">
        <v>126</v>
      </c>
      <c r="F26" s="194">
        <v>151</v>
      </c>
      <c r="G26" s="195">
        <v>153</v>
      </c>
      <c r="H26" s="234">
        <v>147</v>
      </c>
      <c r="I26" s="15" t="s">
        <v>6</v>
      </c>
    </row>
    <row r="27" spans="2:14" s="5" customFormat="1" ht="14.7" thickBot="1">
      <c r="B27" s="276"/>
      <c r="C27" s="299"/>
      <c r="D27" s="196">
        <v>245</v>
      </c>
      <c r="E27" s="197">
        <v>155</v>
      </c>
      <c r="F27" s="197">
        <v>164</v>
      </c>
      <c r="G27" s="198">
        <v>170</v>
      </c>
      <c r="H27" s="235">
        <v>171</v>
      </c>
      <c r="I27" s="20" t="s">
        <v>7</v>
      </c>
    </row>
    <row r="28" spans="2:14" ht="18.600000000000001" thickBot="1">
      <c r="B28" s="163"/>
      <c r="C28" s="108"/>
      <c r="D28" s="173"/>
      <c r="E28" s="174"/>
      <c r="F28" s="174"/>
      <c r="G28" s="175"/>
      <c r="H28" s="53"/>
      <c r="I28" s="2"/>
    </row>
    <row r="29" spans="2:14" ht="18.75" customHeight="1">
      <c r="B29" s="264" t="s">
        <v>18</v>
      </c>
      <c r="C29" s="281" t="e">
        <f>F6/F4</f>
        <v>#DIV/0!</v>
      </c>
      <c r="D29" s="32">
        <v>0.159</v>
      </c>
      <c r="E29" s="33">
        <v>0.30099999999999999</v>
      </c>
      <c r="F29" s="33">
        <v>0.308</v>
      </c>
      <c r="G29" s="34">
        <v>0.30199999999999999</v>
      </c>
      <c r="H29" s="35">
        <v>0.29099999999999998</v>
      </c>
      <c r="I29" s="30" t="s">
        <v>5</v>
      </c>
    </row>
    <row r="30" spans="2:14">
      <c r="B30" s="265"/>
      <c r="C30" s="282"/>
      <c r="D30" s="36">
        <v>0.29699999999999999</v>
      </c>
      <c r="E30" s="166">
        <v>0.34300000000000003</v>
      </c>
      <c r="F30" s="166">
        <v>0.33400000000000002</v>
      </c>
      <c r="G30" s="37">
        <v>0.36199999999999999</v>
      </c>
      <c r="H30" s="38">
        <v>0.34300000000000003</v>
      </c>
      <c r="I30" s="15" t="s">
        <v>6</v>
      </c>
    </row>
    <row r="31" spans="2:14" ht="14.7" thickBot="1">
      <c r="B31" s="266"/>
      <c r="C31" s="283"/>
      <c r="D31" s="39">
        <v>0.39200000000000002</v>
      </c>
      <c r="E31" s="40">
        <v>0.37</v>
      </c>
      <c r="F31" s="40">
        <v>0.42699999999999999</v>
      </c>
      <c r="G31" s="41">
        <v>0.4</v>
      </c>
      <c r="H31" s="42">
        <v>0.40200000000000002</v>
      </c>
      <c r="I31" s="31" t="s">
        <v>7</v>
      </c>
    </row>
    <row r="32" spans="2:14" ht="18.600000000000001" thickBot="1">
      <c r="B32" s="163"/>
      <c r="C32" s="109"/>
      <c r="D32" s="51"/>
      <c r="E32" s="167"/>
      <c r="F32" s="167"/>
      <c r="G32" s="52"/>
      <c r="H32" s="53"/>
      <c r="I32" s="2"/>
    </row>
    <row r="33" spans="2:9" ht="18.75" customHeight="1">
      <c r="B33" s="264" t="s">
        <v>17</v>
      </c>
      <c r="C33" s="281" t="e">
        <f>F7/F4</f>
        <v>#DIV/0!</v>
      </c>
      <c r="D33" s="32">
        <v>8.7999999999999995E-2</v>
      </c>
      <c r="E33" s="33">
        <v>0.14899999999999999</v>
      </c>
      <c r="F33" s="33">
        <v>0.13700000000000001</v>
      </c>
      <c r="G33" s="34">
        <v>0.115</v>
      </c>
      <c r="H33" s="35">
        <v>0.125</v>
      </c>
      <c r="I33" s="30" t="s">
        <v>5</v>
      </c>
    </row>
    <row r="34" spans="2:9">
      <c r="B34" s="265"/>
      <c r="C34" s="282"/>
      <c r="D34" s="36">
        <v>0.16600000000000001</v>
      </c>
      <c r="E34" s="166">
        <v>0.17299999999999999</v>
      </c>
      <c r="F34" s="166">
        <v>0.17299999999999999</v>
      </c>
      <c r="G34" s="37">
        <v>0.13800000000000001</v>
      </c>
      <c r="H34" s="38">
        <v>0.16600000000000001</v>
      </c>
      <c r="I34" s="15" t="s">
        <v>6</v>
      </c>
    </row>
    <row r="35" spans="2:9" ht="14.7" thickBot="1">
      <c r="B35" s="266"/>
      <c r="C35" s="283"/>
      <c r="D35" s="39">
        <v>0.16900000000000001</v>
      </c>
      <c r="E35" s="40">
        <v>0.20399999999999999</v>
      </c>
      <c r="F35" s="40">
        <v>0.221</v>
      </c>
      <c r="G35" s="41">
        <v>0.188</v>
      </c>
      <c r="H35" s="42">
        <v>0.20499999999999999</v>
      </c>
      <c r="I35" s="31" t="s">
        <v>7</v>
      </c>
    </row>
    <row r="36" spans="2:9" ht="18.600000000000001" thickBot="1">
      <c r="B36" s="163"/>
      <c r="C36" s="109"/>
      <c r="D36" s="51"/>
      <c r="E36" s="167"/>
      <c r="F36" s="167"/>
      <c r="G36" s="52"/>
      <c r="H36" s="53"/>
      <c r="I36" s="2"/>
    </row>
    <row r="37" spans="2:9" ht="18.75" customHeight="1">
      <c r="B37" s="264" t="s">
        <v>92</v>
      </c>
      <c r="C37" s="281" t="e">
        <f>F8/F4</f>
        <v>#DIV/0!</v>
      </c>
      <c r="D37" s="43">
        <v>0.221</v>
      </c>
      <c r="E37" s="44">
        <v>0.24099999999999999</v>
      </c>
      <c r="F37" s="44">
        <v>0.245</v>
      </c>
      <c r="G37" s="45">
        <v>0.23499999999999999</v>
      </c>
      <c r="H37" s="46">
        <v>0.24</v>
      </c>
      <c r="I37" s="30" t="s">
        <v>5</v>
      </c>
    </row>
    <row r="38" spans="2:9">
      <c r="B38" s="265"/>
      <c r="C38" s="282"/>
      <c r="D38" s="11">
        <v>0.316</v>
      </c>
      <c r="E38" s="12">
        <v>0.28000000000000003</v>
      </c>
      <c r="F38" s="12">
        <v>0.29099999999999998</v>
      </c>
      <c r="G38" s="13">
        <v>0.27600000000000002</v>
      </c>
      <c r="H38" s="14">
        <v>0.28299999999999997</v>
      </c>
      <c r="I38" s="15" t="s">
        <v>6</v>
      </c>
    </row>
    <row r="39" spans="2:9" ht="14.7" thickBot="1">
      <c r="B39" s="266"/>
      <c r="C39" s="283"/>
      <c r="D39" s="47">
        <v>0.46500000000000002</v>
      </c>
      <c r="E39" s="48">
        <v>0.35399999999999998</v>
      </c>
      <c r="F39" s="48">
        <v>0.33</v>
      </c>
      <c r="G39" s="49">
        <v>0.33100000000000002</v>
      </c>
      <c r="H39" s="50">
        <v>0.34899999999999998</v>
      </c>
      <c r="I39" s="31" t="s">
        <v>7</v>
      </c>
    </row>
    <row r="40" spans="2:9" ht="18.600000000000001" thickBot="1">
      <c r="B40" s="163"/>
      <c r="C40" s="110"/>
      <c r="D40" s="51"/>
      <c r="E40" s="167"/>
      <c r="F40" s="167"/>
      <c r="G40" s="52"/>
      <c r="H40" s="53"/>
      <c r="I40" s="2"/>
    </row>
    <row r="41" spans="2:9" ht="18.75" customHeight="1">
      <c r="B41" s="264" t="s">
        <v>85</v>
      </c>
      <c r="C41" s="281" t="e">
        <f>F9/F4</f>
        <v>#DIV/0!</v>
      </c>
      <c r="D41" s="6">
        <v>0.14599999999999999</v>
      </c>
      <c r="E41" s="7">
        <v>0.115</v>
      </c>
      <c r="F41" s="7">
        <v>0.124</v>
      </c>
      <c r="G41" s="8">
        <v>0.17100000000000001</v>
      </c>
      <c r="H41" s="9">
        <v>0.13300000000000001</v>
      </c>
      <c r="I41" s="10" t="s">
        <v>5</v>
      </c>
    </row>
    <row r="42" spans="2:9">
      <c r="B42" s="265"/>
      <c r="C42" s="282"/>
      <c r="D42" s="11">
        <v>0.24399999999999999</v>
      </c>
      <c r="E42" s="12">
        <v>0.17799999999999999</v>
      </c>
      <c r="F42" s="12">
        <v>0.22500000000000001</v>
      </c>
      <c r="G42" s="13">
        <v>0.217</v>
      </c>
      <c r="H42" s="14">
        <v>0.21</v>
      </c>
      <c r="I42" s="15" t="s">
        <v>6</v>
      </c>
    </row>
    <row r="43" spans="2:9" ht="14.7" thickBot="1">
      <c r="B43" s="266"/>
      <c r="C43" s="283"/>
      <c r="D43" s="16">
        <v>0.47099999999999997</v>
      </c>
      <c r="E43" s="17">
        <v>0.245</v>
      </c>
      <c r="F43" s="17">
        <v>0.28000000000000003</v>
      </c>
      <c r="G43" s="18">
        <v>0.29799999999999999</v>
      </c>
      <c r="H43" s="19">
        <v>0.28599999999999998</v>
      </c>
      <c r="I43" s="20" t="s">
        <v>7</v>
      </c>
    </row>
    <row r="44" spans="2:9" ht="18.600000000000001" thickBot="1">
      <c r="B44" s="163"/>
      <c r="C44" s="108"/>
      <c r="D44" s="176"/>
      <c r="E44" s="177"/>
      <c r="F44" s="177"/>
      <c r="G44" s="178"/>
      <c r="H44" s="179"/>
      <c r="I44" s="2"/>
    </row>
    <row r="45" spans="2:9" ht="18.75" customHeight="1">
      <c r="B45" s="264" t="s">
        <v>89</v>
      </c>
      <c r="C45" s="297" t="e">
        <f>F9/C6/1000</f>
        <v>#DIV/0!</v>
      </c>
      <c r="D45" s="190">
        <v>69</v>
      </c>
      <c r="E45" s="200">
        <v>138</v>
      </c>
      <c r="F45" s="200">
        <v>164</v>
      </c>
      <c r="G45" s="201">
        <v>257</v>
      </c>
      <c r="H45" s="233">
        <v>145</v>
      </c>
      <c r="I45" s="10" t="s">
        <v>5</v>
      </c>
    </row>
    <row r="46" spans="2:9">
      <c r="B46" s="265"/>
      <c r="C46" s="298"/>
      <c r="D46" s="202">
        <v>136</v>
      </c>
      <c r="E46" s="203">
        <v>178</v>
      </c>
      <c r="F46" s="203">
        <v>225</v>
      </c>
      <c r="G46" s="204">
        <v>257</v>
      </c>
      <c r="H46" s="234">
        <v>210</v>
      </c>
      <c r="I46" s="15" t="s">
        <v>6</v>
      </c>
    </row>
    <row r="47" spans="2:9" ht="14.7" thickBot="1">
      <c r="B47" s="266"/>
      <c r="C47" s="299"/>
      <c r="D47" s="205">
        <v>194</v>
      </c>
      <c r="E47" s="206">
        <v>275</v>
      </c>
      <c r="F47" s="206">
        <v>331</v>
      </c>
      <c r="G47" s="207">
        <v>601</v>
      </c>
      <c r="H47" s="235">
        <v>325</v>
      </c>
      <c r="I47" s="20" t="s">
        <v>7</v>
      </c>
    </row>
    <row r="48" spans="2:9" ht="18.600000000000001" thickBot="1">
      <c r="B48" s="163"/>
      <c r="C48" s="111"/>
      <c r="D48" s="173"/>
      <c r="E48" s="174"/>
      <c r="F48" s="174"/>
      <c r="G48" s="175"/>
      <c r="H48" s="180"/>
      <c r="I48" s="2"/>
    </row>
    <row r="49" spans="2:10" ht="18.75" customHeight="1">
      <c r="B49" s="264" t="s">
        <v>90</v>
      </c>
      <c r="C49" s="297" t="e">
        <f>F9/(C5+C6)/1000</f>
        <v>#DIV/0!</v>
      </c>
      <c r="D49" s="190">
        <v>25</v>
      </c>
      <c r="E49" s="200">
        <v>12</v>
      </c>
      <c r="F49" s="200">
        <v>17</v>
      </c>
      <c r="G49" s="201">
        <v>23</v>
      </c>
      <c r="H49" s="233">
        <v>17</v>
      </c>
      <c r="I49" s="10" t="s">
        <v>5</v>
      </c>
    </row>
    <row r="50" spans="2:10">
      <c r="B50" s="265"/>
      <c r="C50" s="298"/>
      <c r="D50" s="202">
        <v>36</v>
      </c>
      <c r="E50" s="203">
        <v>23</v>
      </c>
      <c r="F50" s="203">
        <v>33</v>
      </c>
      <c r="G50" s="204">
        <v>34</v>
      </c>
      <c r="H50" s="234">
        <v>32</v>
      </c>
      <c r="I50" s="15" t="s">
        <v>6</v>
      </c>
    </row>
    <row r="51" spans="2:10" ht="14.7" thickBot="1">
      <c r="B51" s="266"/>
      <c r="C51" s="299"/>
      <c r="D51" s="205">
        <v>83</v>
      </c>
      <c r="E51" s="206">
        <v>43</v>
      </c>
      <c r="F51" s="206">
        <v>49</v>
      </c>
      <c r="G51" s="207">
        <v>45</v>
      </c>
      <c r="H51" s="235">
        <v>49</v>
      </c>
      <c r="I51" s="20" t="s">
        <v>7</v>
      </c>
      <c r="J51" s="239"/>
    </row>
    <row r="52" spans="2:10" ht="18.600000000000001" thickBot="1">
      <c r="B52" s="163"/>
      <c r="C52" s="108"/>
      <c r="D52" s="51"/>
      <c r="E52" s="167"/>
      <c r="F52" s="167"/>
      <c r="G52" s="52"/>
      <c r="H52" s="53"/>
      <c r="I52" s="2"/>
    </row>
    <row r="53" spans="2:10" ht="18.75" customHeight="1">
      <c r="B53" s="264" t="s">
        <v>4</v>
      </c>
      <c r="C53" s="287" t="e">
        <f>I4/1.2/F4*365</f>
        <v>#DIV/0!</v>
      </c>
      <c r="D53" s="71">
        <v>21</v>
      </c>
      <c r="E53" s="72">
        <v>18</v>
      </c>
      <c r="F53" s="72">
        <v>23</v>
      </c>
      <c r="G53" s="73">
        <v>30</v>
      </c>
      <c r="H53" s="54">
        <v>23</v>
      </c>
      <c r="I53" s="30" t="s">
        <v>5</v>
      </c>
    </row>
    <row r="54" spans="2:10">
      <c r="B54" s="265"/>
      <c r="C54" s="288"/>
      <c r="D54" s="74">
        <v>36</v>
      </c>
      <c r="E54" s="168">
        <v>29</v>
      </c>
      <c r="F54" s="168">
        <v>34</v>
      </c>
      <c r="G54" s="75">
        <v>55</v>
      </c>
      <c r="H54" s="26">
        <v>37</v>
      </c>
      <c r="I54" s="15" t="s">
        <v>6</v>
      </c>
      <c r="J54" s="68"/>
    </row>
    <row r="55" spans="2:10" ht="14.7" thickBot="1">
      <c r="B55" s="266"/>
      <c r="C55" s="289"/>
      <c r="D55" s="76">
        <v>56</v>
      </c>
      <c r="E55" s="77">
        <v>55</v>
      </c>
      <c r="F55" s="77">
        <v>48</v>
      </c>
      <c r="G55" s="78">
        <v>78</v>
      </c>
      <c r="H55" s="55">
        <v>58</v>
      </c>
      <c r="I55" s="31" t="s">
        <v>7</v>
      </c>
    </row>
    <row r="56" spans="2:10" ht="18.600000000000001" thickBot="1">
      <c r="B56" s="163"/>
      <c r="C56" s="112"/>
      <c r="D56" s="181"/>
      <c r="E56" s="182"/>
      <c r="F56" s="182"/>
      <c r="G56" s="183"/>
      <c r="H56" s="53"/>
      <c r="I56" s="169"/>
    </row>
    <row r="57" spans="2:10" ht="18.75" customHeight="1">
      <c r="B57" s="264" t="s">
        <v>3</v>
      </c>
      <c r="C57" s="287" t="e">
        <f>I5/F4*365</f>
        <v>#DIV/0!</v>
      </c>
      <c r="D57" s="71">
        <v>21</v>
      </c>
      <c r="E57" s="72">
        <v>65</v>
      </c>
      <c r="F57" s="72">
        <v>57</v>
      </c>
      <c r="G57" s="73">
        <v>56</v>
      </c>
      <c r="H57" s="54">
        <v>51</v>
      </c>
      <c r="I57" s="30" t="s">
        <v>5</v>
      </c>
    </row>
    <row r="58" spans="2:10">
      <c r="B58" s="265"/>
      <c r="C58" s="288"/>
      <c r="D58" s="74">
        <v>72</v>
      </c>
      <c r="E58" s="168">
        <v>101</v>
      </c>
      <c r="F58" s="168">
        <v>102</v>
      </c>
      <c r="G58" s="75">
        <v>95</v>
      </c>
      <c r="H58" s="26">
        <v>95</v>
      </c>
      <c r="I58" s="15" t="s">
        <v>6</v>
      </c>
      <c r="J58" s="68"/>
    </row>
    <row r="59" spans="2:10" ht="14.7" thickBot="1">
      <c r="B59" s="266"/>
      <c r="C59" s="289"/>
      <c r="D59" s="76">
        <v>146</v>
      </c>
      <c r="E59" s="77">
        <v>168</v>
      </c>
      <c r="F59" s="77">
        <v>129</v>
      </c>
      <c r="G59" s="78">
        <v>136</v>
      </c>
      <c r="H59" s="55">
        <v>134</v>
      </c>
      <c r="I59" s="31" t="s">
        <v>7</v>
      </c>
    </row>
    <row r="60" spans="2:10" ht="18.600000000000001" thickBot="1">
      <c r="B60" s="163"/>
      <c r="C60" s="112"/>
      <c r="D60" s="181"/>
      <c r="E60" s="182"/>
      <c r="F60" s="182"/>
      <c r="G60" s="183"/>
      <c r="H60" s="53"/>
      <c r="I60" s="2"/>
    </row>
    <row r="61" spans="2:10" ht="18.75" customHeight="1">
      <c r="B61" s="264" t="s">
        <v>11</v>
      </c>
      <c r="C61" s="287" t="e">
        <f>(I5+I4)/F4*365</f>
        <v>#DIV/0!</v>
      </c>
      <c r="D61" s="56">
        <v>62</v>
      </c>
      <c r="E61" s="57">
        <v>88</v>
      </c>
      <c r="F61" s="57">
        <v>98</v>
      </c>
      <c r="G61" s="58">
        <v>105</v>
      </c>
      <c r="H61" s="59">
        <v>87</v>
      </c>
      <c r="I61" s="30" t="s">
        <v>5</v>
      </c>
    </row>
    <row r="62" spans="2:10">
      <c r="B62" s="265"/>
      <c r="C62" s="288"/>
      <c r="D62" s="60">
        <v>100</v>
      </c>
      <c r="E62" s="61">
        <v>136</v>
      </c>
      <c r="F62" s="61">
        <v>140</v>
      </c>
      <c r="G62" s="62">
        <v>148</v>
      </c>
      <c r="H62" s="63">
        <v>138</v>
      </c>
      <c r="I62" s="15" t="s">
        <v>6</v>
      </c>
      <c r="J62" s="68"/>
    </row>
    <row r="63" spans="2:10" ht="14.7" thickBot="1">
      <c r="B63" s="266"/>
      <c r="C63" s="289"/>
      <c r="D63" s="64">
        <v>171</v>
      </c>
      <c r="E63" s="65">
        <v>213</v>
      </c>
      <c r="F63" s="65">
        <v>166</v>
      </c>
      <c r="G63" s="66">
        <v>203</v>
      </c>
      <c r="H63" s="67">
        <v>175</v>
      </c>
      <c r="I63" s="31" t="s">
        <v>7</v>
      </c>
    </row>
    <row r="64" spans="2:10" ht="18.600000000000001" thickBot="1">
      <c r="B64" s="163"/>
      <c r="C64" s="113"/>
      <c r="D64" s="51"/>
      <c r="E64" s="167"/>
      <c r="F64" s="167"/>
      <c r="G64" s="52"/>
      <c r="H64" s="53"/>
      <c r="I64" s="2"/>
    </row>
    <row r="65" spans="2:9" ht="18.75" customHeight="1">
      <c r="B65" s="264" t="s">
        <v>86</v>
      </c>
      <c r="C65" s="290" t="e">
        <f>I6/C6/1000</f>
        <v>#DIV/0!</v>
      </c>
      <c r="D65" s="190">
        <v>82</v>
      </c>
      <c r="E65" s="200">
        <v>197</v>
      </c>
      <c r="F65" s="200">
        <v>232</v>
      </c>
      <c r="G65" s="201">
        <v>313</v>
      </c>
      <c r="H65" s="233">
        <v>196</v>
      </c>
      <c r="I65" s="10" t="s">
        <v>5</v>
      </c>
    </row>
    <row r="66" spans="2:9">
      <c r="B66" s="265"/>
      <c r="C66" s="291"/>
      <c r="D66" s="202">
        <v>149</v>
      </c>
      <c r="E66" s="203">
        <v>341</v>
      </c>
      <c r="F66" s="203">
        <v>317</v>
      </c>
      <c r="G66" s="204">
        <v>429</v>
      </c>
      <c r="H66" s="234">
        <v>313</v>
      </c>
      <c r="I66" s="15" t="s">
        <v>6</v>
      </c>
    </row>
    <row r="67" spans="2:9" ht="14.7" thickBot="1">
      <c r="B67" s="266"/>
      <c r="C67" s="292"/>
      <c r="D67" s="205">
        <v>216</v>
      </c>
      <c r="E67" s="206">
        <v>531</v>
      </c>
      <c r="F67" s="206">
        <v>467</v>
      </c>
      <c r="G67" s="207">
        <v>652</v>
      </c>
      <c r="H67" s="235">
        <v>465</v>
      </c>
      <c r="I67" s="20" t="s">
        <v>7</v>
      </c>
    </row>
    <row r="68" spans="2:9" ht="18.600000000000001" thickBot="1">
      <c r="B68" s="163"/>
      <c r="C68" s="111"/>
      <c r="D68" s="51"/>
      <c r="E68" s="167"/>
      <c r="F68" s="167"/>
      <c r="G68" s="52"/>
      <c r="H68" s="53"/>
      <c r="I68" s="2"/>
    </row>
    <row r="69" spans="2:9" ht="18.75" customHeight="1">
      <c r="B69" s="267" t="s">
        <v>93</v>
      </c>
      <c r="C69" s="293" t="e">
        <f>I8/C6/1000</f>
        <v>#DIV/0!</v>
      </c>
      <c r="D69" s="208">
        <v>22</v>
      </c>
      <c r="E69" s="209">
        <v>54</v>
      </c>
      <c r="F69" s="209">
        <v>47</v>
      </c>
      <c r="G69" s="210"/>
      <c r="H69" s="236">
        <v>41</v>
      </c>
      <c r="I69" s="30" t="s">
        <v>5</v>
      </c>
    </row>
    <row r="70" spans="2:9">
      <c r="B70" s="268"/>
      <c r="C70" s="294"/>
      <c r="D70" s="211">
        <v>47</v>
      </c>
      <c r="E70" s="212">
        <v>84</v>
      </c>
      <c r="F70" s="212">
        <v>111</v>
      </c>
      <c r="G70" s="213">
        <v>174</v>
      </c>
      <c r="H70" s="237">
        <v>84</v>
      </c>
      <c r="I70" s="15" t="s">
        <v>6</v>
      </c>
    </row>
    <row r="71" spans="2:9" ht="14.7" thickBot="1">
      <c r="B71" s="269"/>
      <c r="C71" s="295"/>
      <c r="D71" s="214">
        <v>102</v>
      </c>
      <c r="E71" s="215">
        <v>124</v>
      </c>
      <c r="F71" s="215">
        <v>192</v>
      </c>
      <c r="G71" s="216"/>
      <c r="H71" s="238">
        <v>169</v>
      </c>
      <c r="I71" s="31" t="s">
        <v>7</v>
      </c>
    </row>
    <row r="73" spans="2:9" ht="20.399999999999999" customHeight="1">
      <c r="B73" s="300" t="s">
        <v>132</v>
      </c>
      <c r="C73" s="300"/>
      <c r="D73" s="300"/>
      <c r="E73" s="300"/>
      <c r="F73" s="300"/>
      <c r="G73" s="300"/>
    </row>
    <row r="74" spans="2:9">
      <c r="B74" s="300"/>
      <c r="C74" s="300"/>
      <c r="D74" s="300"/>
      <c r="E74" s="300"/>
      <c r="F74" s="300"/>
      <c r="G74" s="300"/>
    </row>
    <row r="75" spans="2:9" ht="35.1" customHeight="1">
      <c r="B75" s="301" t="s">
        <v>133</v>
      </c>
      <c r="C75" s="301"/>
      <c r="D75" s="301"/>
      <c r="E75" s="301"/>
      <c r="F75" s="301"/>
      <c r="G75" s="301"/>
    </row>
  </sheetData>
  <sheetProtection selectLockedCells="1" selectUnlockedCells="1"/>
  <mergeCells count="37">
    <mergeCell ref="B73:G74"/>
    <mergeCell ref="B75:G75"/>
    <mergeCell ref="C69:C71"/>
    <mergeCell ref="B3:I3"/>
    <mergeCell ref="C41:C43"/>
    <mergeCell ref="C45:C47"/>
    <mergeCell ref="C49:C51"/>
    <mergeCell ref="C53:C55"/>
    <mergeCell ref="B17:B19"/>
    <mergeCell ref="B13:B15"/>
    <mergeCell ref="B21:B23"/>
    <mergeCell ref="C57:C59"/>
    <mergeCell ref="C21:C23"/>
    <mergeCell ref="C25:C27"/>
    <mergeCell ref="C29:C31"/>
    <mergeCell ref="C33:C35"/>
    <mergeCell ref="C37:C39"/>
    <mergeCell ref="B2:I2"/>
    <mergeCell ref="D11:H11"/>
    <mergeCell ref="C13:C15"/>
    <mergeCell ref="C17:C19"/>
    <mergeCell ref="C61:C63"/>
    <mergeCell ref="I11:I12"/>
    <mergeCell ref="B65:B67"/>
    <mergeCell ref="B69:B71"/>
    <mergeCell ref="B11:C12"/>
    <mergeCell ref="B45:B47"/>
    <mergeCell ref="B49:B51"/>
    <mergeCell ref="B53:B55"/>
    <mergeCell ref="B57:B59"/>
    <mergeCell ref="B61:B63"/>
    <mergeCell ref="B25:B27"/>
    <mergeCell ref="B29:B31"/>
    <mergeCell ref="B33:B35"/>
    <mergeCell ref="B37:B39"/>
    <mergeCell ref="B41:B43"/>
    <mergeCell ref="C65:C67"/>
  </mergeCells>
  <conditionalFormatting sqref="C13">
    <cfRule type="cellIs" dxfId="44" priority="43" operator="lessThan">
      <formula>H13</formula>
    </cfRule>
    <cfRule type="cellIs" dxfId="43" priority="44" operator="greaterThan">
      <formula>H15</formula>
    </cfRule>
    <cfRule type="cellIs" dxfId="42" priority="45" operator="between">
      <formula>H13</formula>
      <formula>H15</formula>
    </cfRule>
  </conditionalFormatting>
  <conditionalFormatting sqref="C17">
    <cfRule type="cellIs" dxfId="41" priority="40" operator="lessThan">
      <formula>H17</formula>
    </cfRule>
    <cfRule type="cellIs" dxfId="40" priority="41" operator="greaterThan">
      <formula>H19</formula>
    </cfRule>
    <cfRule type="cellIs" dxfId="39" priority="42" operator="between">
      <formula>H17</formula>
      <formula>H19</formula>
    </cfRule>
  </conditionalFormatting>
  <conditionalFormatting sqref="C21">
    <cfRule type="cellIs" dxfId="38" priority="37" operator="lessThan">
      <formula>H21</formula>
    </cfRule>
    <cfRule type="cellIs" dxfId="37" priority="38" operator="greaterThan">
      <formula>H23</formula>
    </cfRule>
    <cfRule type="cellIs" dxfId="36" priority="39" operator="between">
      <formula>H21</formula>
      <formula>H23</formula>
    </cfRule>
  </conditionalFormatting>
  <conditionalFormatting sqref="C25">
    <cfRule type="cellIs" dxfId="35" priority="34" operator="lessThan">
      <formula>H25</formula>
    </cfRule>
    <cfRule type="cellIs" dxfId="34" priority="35" operator="greaterThan">
      <formula>H27</formula>
    </cfRule>
    <cfRule type="cellIs" dxfId="33" priority="36" operator="between">
      <formula>H25</formula>
      <formula>H27</formula>
    </cfRule>
  </conditionalFormatting>
  <conditionalFormatting sqref="C29">
    <cfRule type="cellIs" dxfId="32" priority="16" operator="lessThan">
      <formula>H29</formula>
    </cfRule>
    <cfRule type="cellIs" dxfId="31" priority="17" operator="greaterThan">
      <formula>H31</formula>
    </cfRule>
    <cfRule type="cellIs" dxfId="30" priority="18" operator="between">
      <formula>H29</formula>
      <formula>H31</formula>
    </cfRule>
  </conditionalFormatting>
  <conditionalFormatting sqref="C33">
    <cfRule type="cellIs" dxfId="29" priority="4" operator="lessThan">
      <formula>H33</formula>
    </cfRule>
    <cfRule type="cellIs" dxfId="28" priority="5" operator="greaterThan">
      <formula>H35</formula>
    </cfRule>
    <cfRule type="cellIs" dxfId="27" priority="6" operator="between">
      <formula>H33</formula>
      <formula>H35</formula>
    </cfRule>
  </conditionalFormatting>
  <conditionalFormatting sqref="C37">
    <cfRule type="cellIs" dxfId="26" priority="1" operator="lessThan">
      <formula>H37</formula>
    </cfRule>
    <cfRule type="cellIs" dxfId="25" priority="2" operator="greaterThan">
      <formula>H39</formula>
    </cfRule>
    <cfRule type="cellIs" dxfId="24" priority="3" operator="between">
      <formula>H37</formula>
      <formula>H39</formula>
    </cfRule>
  </conditionalFormatting>
  <conditionalFormatting sqref="C41">
    <cfRule type="cellIs" dxfId="23" priority="31" operator="lessThan">
      <formula>H41</formula>
    </cfRule>
    <cfRule type="cellIs" dxfId="22" priority="32" operator="greaterThan">
      <formula>H43</formula>
    </cfRule>
    <cfRule type="cellIs" dxfId="21" priority="33" operator="between">
      <formula>H41</formula>
      <formula>H43</formula>
    </cfRule>
  </conditionalFormatting>
  <conditionalFormatting sqref="C45">
    <cfRule type="cellIs" dxfId="20" priority="28" operator="lessThan">
      <formula>H45</formula>
    </cfRule>
    <cfRule type="cellIs" dxfId="19" priority="29" operator="greaterThan">
      <formula>H47</formula>
    </cfRule>
    <cfRule type="cellIs" dxfId="18" priority="30" operator="between">
      <formula>H45</formula>
      <formula>H47</formula>
    </cfRule>
  </conditionalFormatting>
  <conditionalFormatting sqref="C49">
    <cfRule type="cellIs" dxfId="17" priority="25" operator="lessThan">
      <formula>H49</formula>
    </cfRule>
    <cfRule type="cellIs" dxfId="16" priority="26" operator="greaterThan">
      <formula>H51</formula>
    </cfRule>
    <cfRule type="cellIs" dxfId="15" priority="27" operator="between">
      <formula>H49</formula>
      <formula>H51</formula>
    </cfRule>
  </conditionalFormatting>
  <conditionalFormatting sqref="C53">
    <cfRule type="cellIs" dxfId="14" priority="13" operator="lessThan">
      <formula>H53</formula>
    </cfRule>
    <cfRule type="cellIs" dxfId="13" priority="14" operator="greaterThan">
      <formula>H55</formula>
    </cfRule>
    <cfRule type="cellIs" dxfId="12" priority="15" operator="between">
      <formula>H53</formula>
      <formula>H55</formula>
    </cfRule>
  </conditionalFormatting>
  <conditionalFormatting sqref="C57">
    <cfRule type="cellIs" dxfId="11" priority="10" operator="lessThan">
      <formula>H57</formula>
    </cfRule>
    <cfRule type="cellIs" dxfId="10" priority="11" operator="greaterThan">
      <formula>H59</formula>
    </cfRule>
    <cfRule type="cellIs" dxfId="9" priority="12" operator="between">
      <formula>H57</formula>
      <formula>H59</formula>
    </cfRule>
  </conditionalFormatting>
  <conditionalFormatting sqref="C61">
    <cfRule type="cellIs" dxfId="8" priority="7" operator="lessThan">
      <formula>H61</formula>
    </cfRule>
    <cfRule type="cellIs" dxfId="7" priority="8" operator="greaterThan">
      <formula>H63</formula>
    </cfRule>
    <cfRule type="cellIs" dxfId="6" priority="9" operator="between">
      <formula>H61</formula>
      <formula>H63</formula>
    </cfRule>
  </conditionalFormatting>
  <conditionalFormatting sqref="C65">
    <cfRule type="cellIs" dxfId="5" priority="22" operator="lessThan">
      <formula>H65</formula>
    </cfRule>
    <cfRule type="cellIs" dxfId="4" priority="23" operator="greaterThan">
      <formula>H67</formula>
    </cfRule>
    <cfRule type="cellIs" dxfId="3" priority="24" operator="between">
      <formula>H65</formula>
      <formula>H67</formula>
    </cfRule>
  </conditionalFormatting>
  <conditionalFormatting sqref="C69">
    <cfRule type="cellIs" dxfId="2" priority="19" operator="lessThan">
      <formula>H69</formula>
    </cfRule>
    <cfRule type="cellIs" dxfId="1" priority="20" operator="greaterThan">
      <formula>H71</formula>
    </cfRule>
    <cfRule type="cellIs" dxfId="0" priority="21" operator="between">
      <formula>H69</formula>
      <formula>H71</formula>
    </cfRule>
  </conditionalFormatting>
  <hyperlinks>
    <hyperlink ref="B8" location="Questions!A1" display="Return to the questions" xr:uid="{00000000-0004-0000-0200-000000000000}"/>
  </hyperlinks>
  <pageMargins left="0.25" right="0.25" top="0.75" bottom="0.75" header="0.3" footer="0.3"/>
  <pageSetup paperSize="9" scale="65" fitToHeight="0" orientation="portrait" r:id="rId1"/>
  <rowBreaks count="1" manualBreakCount="1">
    <brk id="55" min="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Questions</vt:lpstr>
      <vt:lpstr>Results</vt:lpstr>
      <vt:lpstr>Introduction!Print_Area</vt:lpstr>
      <vt:lpstr>Questions!Print_Area</vt:lpstr>
      <vt:lpstr>Results!Print_Area</vt:lpstr>
    </vt:vector>
  </TitlesOfParts>
  <Company>Lloyds TSB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Gemstone Legal Limited</dc:creator>
  <cp:lastModifiedBy>Paul McCluskey</cp:lastModifiedBy>
  <cp:lastPrinted>2024-04-09T12:19:48Z</cp:lastPrinted>
  <dcterms:created xsi:type="dcterms:W3CDTF">2016-01-15T08:13:41Z</dcterms:created>
  <dcterms:modified xsi:type="dcterms:W3CDTF">2024-04-11T07:00:37Z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1bfac0b5-9aee-4720-a237-38b5937ee13d</vt:lpwstr>
  </property>
  <property fmtid="{D5CDD505-2E9C-101B-9397-08002B2CF9AE}" pid="3" name="Classification">
    <vt:lpwstr>Internal</vt:lpwstr>
  </property>
  <property fmtid="{D5CDD505-2E9C-101B-9397-08002B2CF9AE}" pid="4" name="HeadersandFooters">
    <vt:lpwstr>None</vt:lpwstr>
  </property>
</Properties>
</file>